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831426A5-CB69-7445-BC50-618A13A65C0A}" xr6:coauthVersionLast="45" xr6:coauthVersionMax="45" xr10:uidLastSave="{00000000-0000-0000-0000-000000000000}"/>
  <bookViews>
    <workbookView xWindow="560" yWindow="740" windowWidth="32600" windowHeight="17360" activeTab="1" xr2:uid="{A464A5C4-87E0-E14F-9C30-8576FE0E7DF4}"/>
  </bookViews>
  <sheets>
    <sheet name="Classification " sheetId="6" r:id="rId1"/>
    <sheet name="Profils PhD" sheetId="7" r:id="rId2"/>
    <sheet name="Offres PhD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8" l="1"/>
  <c r="B8" i="8"/>
  <c r="C8" i="8"/>
  <c r="H9" i="7"/>
  <c r="H8" i="7"/>
  <c r="H7" i="7"/>
  <c r="H6" i="7"/>
  <c r="H5" i="7"/>
  <c r="H4" i="7"/>
  <c r="H3" i="7"/>
  <c r="E9" i="7"/>
  <c r="E8" i="7"/>
  <c r="E7" i="7"/>
  <c r="E6" i="7"/>
  <c r="E5" i="7"/>
  <c r="E4" i="7"/>
  <c r="E3" i="7"/>
  <c r="D2" i="8" l="1"/>
  <c r="D4" i="8"/>
  <c r="D3" i="8"/>
  <c r="D5" i="8"/>
  <c r="D6" i="8"/>
  <c r="D7" i="8"/>
  <c r="B41" i="7" l="1"/>
  <c r="G8" i="7"/>
  <c r="G7" i="7"/>
  <c r="G6" i="7"/>
  <c r="G5" i="7"/>
  <c r="G4" i="7"/>
  <c r="G3" i="7"/>
  <c r="F9" i="7"/>
  <c r="G9" i="7" s="1"/>
  <c r="D9" i="7" l="1"/>
  <c r="B9" i="7"/>
</calcChain>
</file>

<file path=xl/sharedStrings.xml><?xml version="1.0" encoding="utf-8"?>
<sst xmlns="http://schemas.openxmlformats.org/spreadsheetml/2006/main" count="259" uniqueCount="127">
  <si>
    <t>Défense et espace</t>
  </si>
  <si>
    <t>Semi-conducteurs</t>
  </si>
  <si>
    <t>Biotechnologie</t>
  </si>
  <si>
    <t>Industrie pharmaceutique</t>
  </si>
  <si>
    <t>Équipements médicaux</t>
  </si>
  <si>
    <t>Agro-alimentaire</t>
  </si>
  <si>
    <t>Construction</t>
  </si>
  <si>
    <t>Architecture et urbanisme</t>
  </si>
  <si>
    <t>Génie civil</t>
  </si>
  <si>
    <t>Aéronautique et aérospatiale</t>
  </si>
  <si>
    <t>Matériaux de construction</t>
  </si>
  <si>
    <t>Industrie automobile</t>
  </si>
  <si>
    <t>Chimie</t>
  </si>
  <si>
    <t>Pétrole et énergie</t>
  </si>
  <si>
    <t>Chantiers navals</t>
  </si>
  <si>
    <t>Matières premières</t>
  </si>
  <si>
    <t>Industrie textile</t>
  </si>
  <si>
    <t>Industrie bois et papiers</t>
  </si>
  <si>
    <t>Services pour l’environnement</t>
  </si>
  <si>
    <t>Transports routiers et ferroviaires</t>
  </si>
  <si>
    <t>Industrie composants électriques/électroniques</t>
  </si>
  <si>
    <t>Nanotechnologies</t>
  </si>
  <si>
    <t>Logistique et chaîne d’approvisionnement</t>
  </si>
  <si>
    <t>Ingénierie mécanique ou industrielle</t>
  </si>
  <si>
    <t>Environnement et énergies renouvelables</t>
  </si>
  <si>
    <t>Automatismes industriels</t>
  </si>
  <si>
    <t>Matériel informatique</t>
  </si>
  <si>
    <t>Logiciels informatiques</t>
  </si>
  <si>
    <t>Réseaux informatiques</t>
  </si>
  <si>
    <t>Internet</t>
  </si>
  <si>
    <t>Télécommunications</t>
  </si>
  <si>
    <t>Produits électroniques grand public</t>
  </si>
  <si>
    <t>Technologies et services de l’information</t>
  </si>
  <si>
    <t>Sécurité informatique et des réseaux</t>
  </si>
  <si>
    <t>Technologies sans fil</t>
  </si>
  <si>
    <t>Jeux électroniques</t>
  </si>
  <si>
    <t>Recrutement</t>
  </si>
  <si>
    <t>Services financiers</t>
  </si>
  <si>
    <t>Marketing et publicité</t>
  </si>
  <si>
    <t>Ressources humaines</t>
  </si>
  <si>
    <t>Administration publique</t>
  </si>
  <si>
    <t>Conseil en management</t>
  </si>
  <si>
    <t>Banques</t>
  </si>
  <si>
    <t>Assurances</t>
  </si>
  <si>
    <t>Biens de consommation</t>
  </si>
  <si>
    <t>Commerce de détail</t>
  </si>
  <si>
    <t>Médias en ligne</t>
  </si>
  <si>
    <t>Services aux consommateurs</t>
  </si>
  <si>
    <t>Services d’information</t>
  </si>
  <si>
    <t>Immobilier</t>
  </si>
  <si>
    <t>Services d’investissement</t>
  </si>
  <si>
    <t>Loisirs, voyages et tourisme</t>
  </si>
  <si>
    <t>Avocats</t>
  </si>
  <si>
    <t>Services à la personne</t>
  </si>
  <si>
    <t>Immobilier commercial</t>
  </si>
  <si>
    <t>Commerce de gros</t>
  </si>
  <si>
    <t>Capital-risque et fonds LBO</t>
  </si>
  <si>
    <t>Production audiovisuelle</t>
  </si>
  <si>
    <t>Sports</t>
  </si>
  <si>
    <t>Commerce et développement international</t>
  </si>
  <si>
    <t>Musique</t>
  </si>
  <si>
    <t>Politiques publiques</t>
  </si>
  <si>
    <t>Arts et artisanat</t>
  </si>
  <si>
    <t>Affaires étrangères</t>
  </si>
  <si>
    <t>Arts vivants</t>
  </si>
  <si>
    <t>Arts</t>
  </si>
  <si>
    <t>Professions médicales</t>
  </si>
  <si>
    <t>Hôpitaux et centres de soins</t>
  </si>
  <si>
    <t>Santé, forme et bien-être</t>
  </si>
  <si>
    <t>Enseignement supérieur</t>
  </si>
  <si>
    <t>Administration scolaire et universitaire</t>
  </si>
  <si>
    <t>Études/recherche</t>
  </si>
  <si>
    <t>Centres de recherches</t>
  </si>
  <si>
    <t>Services</t>
  </si>
  <si>
    <t>Santé</t>
  </si>
  <si>
    <t>Numérique</t>
  </si>
  <si>
    <t>Industrie</t>
  </si>
  <si>
    <t>Agriculture</t>
  </si>
  <si>
    <t>Cosmétiques</t>
  </si>
  <si>
    <t>Design</t>
  </si>
  <si>
    <t>Verres, Céramiques et Ciments</t>
  </si>
  <si>
    <t>Transport maritime</t>
  </si>
  <si>
    <t>Compagnies aériennes/aviation</t>
  </si>
  <si>
    <t>Articles de luxe, bijouterie</t>
  </si>
  <si>
    <t>Articles de sport</t>
  </si>
  <si>
    <t>Biens et équipements pour les entreprises</t>
  </si>
  <si>
    <t>Comptabilité</t>
  </si>
  <si>
    <t>Presse écrite</t>
  </si>
  <si>
    <t>Edition</t>
  </si>
  <si>
    <t>Gestion des associations et fondations</t>
  </si>
  <si>
    <t>Gestion de portefeuilles</t>
  </si>
  <si>
    <t>Associations et organisations sociales et syndicales</t>
  </si>
  <si>
    <t>Grands secteurs</t>
  </si>
  <si>
    <t>Enseignement</t>
  </si>
  <si>
    <t>Secteurs d'activités (LinkedIn)</t>
  </si>
  <si>
    <t>Grands Secteurs</t>
  </si>
  <si>
    <t>Tabac</t>
  </si>
  <si>
    <t>Vins et spriritueux</t>
  </si>
  <si>
    <t>Formation à distance</t>
  </si>
  <si>
    <t>Restaurants</t>
  </si>
  <si>
    <t>Restauration collective</t>
  </si>
  <si>
    <t>Armée</t>
  </si>
  <si>
    <t>Divertissements</t>
  </si>
  <si>
    <t>Messagerie et frêt</t>
  </si>
  <si>
    <t>Sécurité civile</t>
  </si>
  <si>
    <t>Externalisation/délocalisation</t>
  </si>
  <si>
    <t>Hôtellerie</t>
  </si>
  <si>
    <t>Formation professionnelle et coachnig</t>
  </si>
  <si>
    <t>Etudes de marché</t>
  </si>
  <si>
    <t>Sécurité et enquêtes</t>
  </si>
  <si>
    <t>Emballages et conteneurs</t>
  </si>
  <si>
    <t>Parti politique</t>
  </si>
  <si>
    <t>Secteurs</t>
  </si>
  <si>
    <t>% PhD</t>
  </si>
  <si>
    <t>Tous profils</t>
  </si>
  <si>
    <t>Profils PhD</t>
  </si>
  <si>
    <t>%</t>
  </si>
  <si>
    <t>Ratio PhD</t>
  </si>
  <si>
    <t>% Profils</t>
  </si>
  <si>
    <t xml:space="preserve">  </t>
  </si>
  <si>
    <t>TOTAL</t>
  </si>
  <si>
    <t>Ratios PhD</t>
  </si>
  <si>
    <t>Mines et métaux</t>
  </si>
  <si>
    <t>Services juridiques</t>
  </si>
  <si>
    <t>Offres PhD</t>
  </si>
  <si>
    <t>Ratio</t>
  </si>
  <si>
    <t>TABLEAU 1 (28 mai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</si>
</sst>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4"/>
      <color theme="1"/>
      <name val="Helvetica Neue"/>
      <family val="2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197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7" fillId="0" borderId="0" xfId="0" applyFont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1" fillId="2" borderId="2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1" xfId="1" applyFont="1" applyBorder="1"/>
    <xf numFmtId="0" fontId="5" fillId="0" borderId="1" xfId="1" applyFont="1" applyFill="1" applyBorder="1"/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1" fillId="0" borderId="1" xfId="0" applyNumberFormat="1" applyFont="1" applyBorder="1"/>
    <xf numFmtId="0" fontId="3" fillId="0" borderId="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5" fillId="0" borderId="7" xfId="1" applyFont="1" applyFill="1" applyBorder="1"/>
    <xf numFmtId="0" fontId="5" fillId="0" borderId="7" xfId="1" applyFont="1" applyBorder="1"/>
    <xf numFmtId="0" fontId="5" fillId="0" borderId="5" xfId="1" applyFont="1" applyBorder="1"/>
    <xf numFmtId="164" fontId="1" fillId="0" borderId="14" xfId="0" applyNumberFormat="1" applyFont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Border="1"/>
    <xf numFmtId="0" fontId="3" fillId="4" borderId="4" xfId="0" applyFont="1" applyFill="1" applyBorder="1" applyAlignment="1">
      <alignment horizontal="center"/>
    </xf>
    <xf numFmtId="164" fontId="3" fillId="5" borderId="8" xfId="0" applyNumberFormat="1" applyFont="1" applyFill="1" applyBorder="1"/>
    <xf numFmtId="164" fontId="3" fillId="5" borderId="6" xfId="0" applyNumberFormat="1" applyFont="1" applyFill="1" applyBorder="1"/>
    <xf numFmtId="0" fontId="3" fillId="6" borderId="13" xfId="0" applyFont="1" applyFill="1" applyBorder="1" applyAlignment="1">
      <alignment horizontal="center"/>
    </xf>
    <xf numFmtId="0" fontId="4" fillId="7" borderId="1" xfId="1" applyFont="1" applyFill="1" applyBorder="1"/>
    <xf numFmtId="0" fontId="4" fillId="7" borderId="14" xfId="0" applyFont="1" applyFill="1" applyBorder="1"/>
    <xf numFmtId="164" fontId="3" fillId="7" borderId="1" xfId="1" applyNumberFormat="1" applyFont="1" applyFill="1" applyBorder="1"/>
    <xf numFmtId="164" fontId="3" fillId="7" borderId="14" xfId="1" applyNumberFormat="1" applyFont="1" applyFill="1" applyBorder="1"/>
    <xf numFmtId="0" fontId="3" fillId="8" borderId="13" xfId="0" applyFont="1" applyFill="1" applyBorder="1" applyAlignment="1">
      <alignment horizontal="center"/>
    </xf>
    <xf numFmtId="0" fontId="4" fillId="3" borderId="1" xfId="0" applyFont="1" applyFill="1" applyBorder="1"/>
    <xf numFmtId="164" fontId="3" fillId="3" borderId="1" xfId="0" applyNumberFormat="1" applyFont="1" applyFill="1" applyBorder="1"/>
    <xf numFmtId="0" fontId="4" fillId="3" borderId="1" xfId="0" applyNumberFormat="1" applyFont="1" applyFill="1" applyBorder="1"/>
    <xf numFmtId="0" fontId="4" fillId="3" borderId="14" xfId="0" applyFont="1" applyFill="1" applyBorder="1"/>
    <xf numFmtId="164" fontId="3" fillId="3" borderId="14" xfId="0" applyNumberFormat="1" applyFont="1" applyFill="1" applyBorder="1"/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3" fillId="0" borderId="12" xfId="1" applyNumberFormat="1" applyFont="1" applyFill="1" applyBorder="1" applyAlignment="1">
      <alignment horizontal="center"/>
    </xf>
    <xf numFmtId="0" fontId="4" fillId="0" borderId="20" xfId="0" applyFont="1" applyFill="1" applyBorder="1"/>
    <xf numFmtId="0" fontId="4" fillId="0" borderId="21" xfId="0" applyFont="1" applyFill="1" applyBorder="1"/>
    <xf numFmtId="0" fontId="5" fillId="0" borderId="0" xfId="1" applyFont="1" applyFill="1"/>
    <xf numFmtId="0" fontId="5" fillId="0" borderId="12" xfId="1" applyFont="1" applyBorder="1"/>
    <xf numFmtId="0" fontId="3" fillId="9" borderId="1" xfId="1" applyFont="1" applyFill="1" applyBorder="1"/>
    <xf numFmtId="0" fontId="3" fillId="11" borderId="1" xfId="0" applyFont="1" applyFill="1" applyBorder="1"/>
    <xf numFmtId="0" fontId="3" fillId="0" borderId="3" xfId="0" applyFont="1" applyBorder="1" applyAlignment="1">
      <alignment horizontal="center"/>
    </xf>
    <xf numFmtId="0" fontId="8" fillId="10" borderId="1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8" xfId="0" applyNumberFormat="1" applyFont="1" applyBorder="1"/>
    <xf numFmtId="0" fontId="3" fillId="0" borderId="5" xfId="0" applyFont="1" applyBorder="1" applyAlignment="1">
      <alignment horizontal="right"/>
    </xf>
    <xf numFmtId="0" fontId="3" fillId="11" borderId="14" xfId="0" applyFont="1" applyFill="1" applyBorder="1"/>
    <xf numFmtId="0" fontId="3" fillId="9" borderId="14" xfId="0" applyFont="1" applyFill="1" applyBorder="1"/>
    <xf numFmtId="164" fontId="3" fillId="0" borderId="6" xfId="0" applyNumberFormat="1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5" fontId="0" fillId="0" borderId="15" xfId="0" applyNumberForma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197FF"/>
      <color rgb="FFBE1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>
                <a:solidFill>
                  <a:srgbClr val="002060"/>
                </a:solidFill>
              </a:rPr>
              <a:t>Comparaison</a:t>
            </a:r>
          </a:p>
          <a:p>
            <a:pPr>
              <a:defRPr/>
            </a:pPr>
            <a:r>
              <a:rPr lang="fr-FR" sz="1800" b="1">
                <a:solidFill>
                  <a:srgbClr val="002060"/>
                </a:solidFill>
              </a:rPr>
              <a:t>% Profils PhD</a:t>
            </a:r>
          </a:p>
          <a:p>
            <a:pPr>
              <a:defRPr/>
            </a:pPr>
            <a:r>
              <a:rPr lang="fr-FR" sz="1800" b="1">
                <a:solidFill>
                  <a:srgbClr val="002060"/>
                </a:solidFill>
              </a:rPr>
              <a:t>% Tous profils</a:t>
            </a:r>
          </a:p>
        </c:rich>
      </c:tx>
      <c:layout>
        <c:manualLayout>
          <c:xMode val="edge"/>
          <c:yMode val="edge"/>
          <c:x val="0.45452653485952133"/>
          <c:y val="2.34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'Profils PhD'!$L$2</c:f>
              <c:strCache>
                <c:ptCount val="1"/>
                <c:pt idx="0">
                  <c:v>% PhD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'Profils PhD'!$K$3:$K$8</c:f>
              <c:strCache>
                <c:ptCount val="6"/>
                <c:pt idx="0">
                  <c:v>Enseignement</c:v>
                </c:pt>
                <c:pt idx="1">
                  <c:v>Études/recherche</c:v>
                </c:pt>
                <c:pt idx="2">
                  <c:v>Industrie</c:v>
                </c:pt>
                <c:pt idx="3">
                  <c:v>Santé</c:v>
                </c:pt>
                <c:pt idx="4">
                  <c:v>Services</c:v>
                </c:pt>
                <c:pt idx="5">
                  <c:v>Numérique</c:v>
                </c:pt>
              </c:strCache>
            </c:strRef>
          </c:cat>
          <c:val>
            <c:numRef>
              <c:f>'Profils PhD'!$L$3:$L$8</c:f>
              <c:numCache>
                <c:formatCode>0.0%</c:formatCode>
                <c:ptCount val="6"/>
                <c:pt idx="0">
                  <c:v>0.23775836158810407</c:v>
                </c:pt>
                <c:pt idx="1">
                  <c:v>0.21332378461984183</c:v>
                </c:pt>
                <c:pt idx="2">
                  <c:v>0.16311051467069865</c:v>
                </c:pt>
                <c:pt idx="3">
                  <c:v>0.15149409385861173</c:v>
                </c:pt>
                <c:pt idx="4">
                  <c:v>0.14802135143338727</c:v>
                </c:pt>
                <c:pt idx="5">
                  <c:v>8.6291893829356411E-2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D-0044-AA0D-92FCE9086BFE}"/>
            </c:ext>
          </c:extLst>
        </c:ser>
        <c:ser>
          <c:idx val="1"/>
          <c:order val="1"/>
          <c:tx>
            <c:strRef>
              <c:f>'Profils PhD'!$M$2</c:f>
              <c:strCache>
                <c:ptCount val="1"/>
                <c:pt idx="0">
                  <c:v>% Profils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'Profils PhD'!$K$3:$K$8</c:f>
              <c:strCache>
                <c:ptCount val="6"/>
                <c:pt idx="0">
                  <c:v>Enseignement</c:v>
                </c:pt>
                <c:pt idx="1">
                  <c:v>Études/recherche</c:v>
                </c:pt>
                <c:pt idx="2">
                  <c:v>Industrie</c:v>
                </c:pt>
                <c:pt idx="3">
                  <c:v>Santé</c:v>
                </c:pt>
                <c:pt idx="4">
                  <c:v>Services</c:v>
                </c:pt>
                <c:pt idx="5">
                  <c:v>Numérique</c:v>
                </c:pt>
              </c:strCache>
            </c:strRef>
          </c:cat>
          <c:val>
            <c:numRef>
              <c:f>'Profils PhD'!$M$3:$M$8</c:f>
              <c:numCache>
                <c:formatCode>0.0%</c:formatCode>
                <c:ptCount val="6"/>
                <c:pt idx="0">
                  <c:v>6.3812528605282387E-2</c:v>
                </c:pt>
                <c:pt idx="1">
                  <c:v>1.1657887634772967E-2</c:v>
                </c:pt>
                <c:pt idx="2">
                  <c:v>0.29275003355674206</c:v>
                </c:pt>
                <c:pt idx="3">
                  <c:v>9.6397634270526875E-2</c:v>
                </c:pt>
                <c:pt idx="4">
                  <c:v>0.40475560534257299</c:v>
                </c:pt>
                <c:pt idx="5">
                  <c:v>0.13062631059010255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D-0044-AA0D-92FCE9086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8472303"/>
        <c:axId val="1247177583"/>
      </c:barChart>
      <c:catAx>
        <c:axId val="1518472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7177583"/>
        <c:crosses val="autoZero"/>
        <c:auto val="1"/>
        <c:lblAlgn val="ctr"/>
        <c:lblOffset val="100"/>
        <c:noMultiLvlLbl val="0"/>
      </c:catAx>
      <c:valAx>
        <c:axId val="124717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8472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584127426319369"/>
          <c:y val="0.86327202263779523"/>
          <c:w val="0.24831728760231714"/>
          <c:h val="0.12110297736220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Ratio PhD par Grands Secteurs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'Profils PhD'!$C$35:$C$40</c:f>
              <c:strCache>
                <c:ptCount val="6"/>
                <c:pt idx="0">
                  <c:v>Enseignement</c:v>
                </c:pt>
                <c:pt idx="1">
                  <c:v>Études/recherche</c:v>
                </c:pt>
                <c:pt idx="2">
                  <c:v>Industrie</c:v>
                </c:pt>
                <c:pt idx="3">
                  <c:v>Santé</c:v>
                </c:pt>
                <c:pt idx="4">
                  <c:v>Services</c:v>
                </c:pt>
                <c:pt idx="5">
                  <c:v>Numérique</c:v>
                </c:pt>
              </c:strCache>
            </c:strRef>
          </c:cat>
          <c:val>
            <c:numRef>
              <c:f>'Profils PhD'!$D$35:$D$40</c:f>
              <c:numCache>
                <c:formatCode>0.0%</c:formatCode>
                <c:ptCount val="6"/>
                <c:pt idx="0">
                  <c:v>2.7754390404037897E-2</c:v>
                </c:pt>
                <c:pt idx="1">
                  <c:v>0.13630797397868372</c:v>
                </c:pt>
                <c:pt idx="2">
                  <c:v>4.1503703541951754E-3</c:v>
                </c:pt>
                <c:pt idx="3">
                  <c:v>1.1706610630085571E-2</c:v>
                </c:pt>
                <c:pt idx="4">
                  <c:v>2.5825350796825275E-3</c:v>
                </c:pt>
                <c:pt idx="5">
                  <c:v>4.9208620167168491E-3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4-DD49-AFB0-89D06CB179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2836623"/>
        <c:axId val="1572473727"/>
      </c:barChart>
      <c:catAx>
        <c:axId val="1572836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2473727"/>
        <c:crosses val="autoZero"/>
        <c:auto val="1"/>
        <c:lblAlgn val="ctr"/>
        <c:lblOffset val="100"/>
        <c:noMultiLvlLbl val="0"/>
      </c:catAx>
      <c:valAx>
        <c:axId val="1572473727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2836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711200</xdr:colOff>
      <xdr:row>0</xdr:row>
      <xdr:rowOff>127000</xdr:rowOff>
    </xdr:from>
    <xdr:ext cx="4089400" cy="2346412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3D0232B-41C5-1C43-A383-64EE5D79CC87}"/>
            </a:ext>
          </a:extLst>
        </xdr:cNvPr>
        <xdr:cNvSpPr txBox="1"/>
      </xdr:nvSpPr>
      <xdr:spPr>
        <a:xfrm>
          <a:off x="7264400" y="127000"/>
          <a:ext cx="4089400" cy="234641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600" b="1">
              <a:solidFill>
                <a:srgbClr val="002060"/>
              </a:solidFill>
            </a:rPr>
            <a:t>Secteurs</a:t>
          </a:r>
          <a:r>
            <a:rPr lang="fr-FR" sz="1600" b="1" baseline="0">
              <a:solidFill>
                <a:srgbClr val="002060"/>
              </a:solidFill>
            </a:rPr>
            <a:t> </a:t>
          </a:r>
          <a:r>
            <a:rPr lang="fr-FR" sz="1600" b="1">
              <a:solidFill>
                <a:srgbClr val="002060"/>
              </a:solidFill>
            </a:rPr>
            <a:t>d'activité</a:t>
          </a:r>
        </a:p>
        <a:p>
          <a:r>
            <a:rPr lang="fr-FR" sz="1600" b="0">
              <a:solidFill>
                <a:srgbClr val="002060"/>
              </a:solidFill>
            </a:rPr>
            <a:t>Classification LinkedIn</a:t>
          </a:r>
        </a:p>
        <a:p>
          <a:r>
            <a:rPr lang="fr-FR" sz="1600" b="0">
              <a:solidFill>
                <a:srgbClr val="002060"/>
              </a:solidFill>
            </a:rPr>
            <a:t>Utilisées</a:t>
          </a:r>
          <a:r>
            <a:rPr lang="fr-FR" sz="1600" b="0" baseline="0">
              <a:solidFill>
                <a:srgbClr val="002060"/>
              </a:solidFill>
            </a:rPr>
            <a:t> pour</a:t>
          </a:r>
        </a:p>
        <a:p>
          <a:r>
            <a:rPr lang="fr-FR" sz="1600" b="0" baseline="0">
              <a:solidFill>
                <a:srgbClr val="002060"/>
              </a:solidFill>
            </a:rPr>
            <a:t>- personnes</a:t>
          </a:r>
        </a:p>
        <a:p>
          <a:r>
            <a:rPr lang="fr-FR" sz="1600" b="0" baseline="0">
              <a:solidFill>
                <a:srgbClr val="002060"/>
              </a:solidFill>
            </a:rPr>
            <a:t>- entreprises</a:t>
          </a:r>
        </a:p>
        <a:p>
          <a:r>
            <a:rPr lang="fr-FR" sz="1600" b="0" baseline="0">
              <a:solidFill>
                <a:srgbClr val="002060"/>
              </a:solidFill>
            </a:rPr>
            <a:t>- offres d'emplois</a:t>
          </a:r>
        </a:p>
        <a:p>
          <a:endParaRPr lang="fr-FR" sz="1600" b="1" baseline="0">
            <a:solidFill>
              <a:srgbClr val="002060"/>
            </a:solidFill>
          </a:endParaRPr>
        </a:p>
        <a:p>
          <a:r>
            <a:rPr lang="fr-FR" sz="1600" b="1" baseline="0">
              <a:solidFill>
                <a:srgbClr val="002060"/>
              </a:solidFill>
            </a:rPr>
            <a:t>Grand Secteurs</a:t>
          </a:r>
        </a:p>
        <a:p>
          <a:r>
            <a:rPr lang="fr-FR" sz="1600" b="0" baseline="0">
              <a:solidFill>
                <a:srgbClr val="002060"/>
              </a:solidFill>
            </a:rPr>
            <a:t>Classification proposée par ce site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11</xdr:row>
      <xdr:rowOff>12700</xdr:rowOff>
    </xdr:from>
    <xdr:ext cx="4470400" cy="39116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EBB7814-8A8B-1B4A-A2AE-5BAFE79194B6}"/>
            </a:ext>
          </a:extLst>
        </xdr:cNvPr>
        <xdr:cNvSpPr txBox="1"/>
      </xdr:nvSpPr>
      <xdr:spPr>
        <a:xfrm>
          <a:off x="266700" y="2603500"/>
          <a:ext cx="4470400" cy="39116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400" b="1">
              <a:solidFill>
                <a:srgbClr val="002060"/>
              </a:solidFill>
            </a:rPr>
            <a:t>Colonne A</a:t>
          </a:r>
        </a:p>
        <a:p>
          <a:r>
            <a:rPr lang="fr-FR" sz="1400" b="1">
              <a:solidFill>
                <a:srgbClr val="002060"/>
              </a:solidFill>
            </a:rPr>
            <a:t>Nombre de secteurs LinkedIn</a:t>
          </a:r>
        </a:p>
        <a:p>
          <a:r>
            <a:rPr lang="fr-FR" sz="1400" b="1">
              <a:solidFill>
                <a:srgbClr val="002060"/>
              </a:solidFill>
            </a:rPr>
            <a:t>Colonne B</a:t>
          </a:r>
        </a:p>
        <a:p>
          <a:r>
            <a:rPr lang="fr-FR" sz="1400" b="1">
              <a:solidFill>
                <a:srgbClr val="002060"/>
              </a:solidFill>
            </a:rPr>
            <a:t>Grand secteur avec lien vers</a:t>
          </a:r>
          <a:r>
            <a:rPr lang="fr-FR" sz="1400" b="1" baseline="0">
              <a:solidFill>
                <a:srgbClr val="002060"/>
              </a:solidFill>
            </a:rPr>
            <a:t> </a:t>
          </a:r>
          <a:r>
            <a:rPr lang="fr-FR" sz="1400" b="1">
              <a:solidFill>
                <a:srgbClr val="002060"/>
              </a:solidFill>
            </a:rPr>
            <a:t>page</a:t>
          </a:r>
          <a:r>
            <a:rPr lang="fr-FR" sz="1400" b="1" baseline="0">
              <a:solidFill>
                <a:srgbClr val="002060"/>
              </a:solidFill>
            </a:rPr>
            <a:t> LinkedIn profils PhD</a:t>
          </a:r>
        </a:p>
        <a:p>
          <a:r>
            <a:rPr lang="fr-FR" sz="1400" b="1" baseline="0">
              <a:solidFill>
                <a:srgbClr val="002060"/>
              </a:solidFill>
            </a:rPr>
            <a:t>Colonne C</a:t>
          </a:r>
        </a:p>
        <a:p>
          <a:r>
            <a:rPr lang="fr-FR" sz="1400" b="1" baseline="0">
              <a:solidFill>
                <a:srgbClr val="002060"/>
              </a:solidFill>
            </a:rPr>
            <a:t>Nombre de profils PhD (26 mai 2020)</a:t>
          </a:r>
        </a:p>
        <a:p>
          <a:r>
            <a:rPr lang="fr-FR" sz="1400" b="1" baseline="0">
              <a:solidFill>
                <a:srgbClr val="002060"/>
              </a:solidFill>
            </a:rPr>
            <a:t>Clqiuez sur lien colonne B pour le chiffe actualisé.</a:t>
          </a:r>
        </a:p>
        <a:p>
          <a:r>
            <a:rPr lang="fr-FR" sz="1400" b="1" baseline="0">
              <a:solidFill>
                <a:srgbClr val="002060"/>
              </a:solidFill>
            </a:rPr>
            <a:t>Colonne D</a:t>
          </a:r>
        </a:p>
        <a:p>
          <a:r>
            <a:rPr lang="fr-FR" sz="1400" b="1" baseline="0">
              <a:solidFill>
                <a:srgbClr val="002060"/>
              </a:solidFill>
            </a:rPr>
            <a:t>% de PhD du Grand Secteur par rapport au total</a:t>
          </a:r>
        </a:p>
        <a:p>
          <a:r>
            <a:rPr lang="fr-FR" sz="1400" b="1" baseline="0">
              <a:solidFill>
                <a:srgbClr val="002060"/>
              </a:solidFill>
            </a:rPr>
            <a:t>Colonne E</a:t>
          </a:r>
        </a:p>
        <a:p>
          <a:r>
            <a:rPr lang="fr-FR" sz="1400" b="1" baseline="0">
              <a:solidFill>
                <a:srgbClr val="002060"/>
              </a:solidFill>
            </a:rPr>
            <a:t>Tous les profils LinkedIn du Grand secteur</a:t>
          </a:r>
        </a:p>
        <a:p>
          <a:r>
            <a:rPr lang="fr-FR" sz="1400" b="1" baseline="0">
              <a:solidFill>
                <a:srgbClr val="002060"/>
              </a:solidFill>
            </a:rPr>
            <a:t>Colonne F</a:t>
          </a:r>
        </a:p>
        <a:p>
          <a:r>
            <a:rPr lang="fr-FR" sz="1400" b="1" baseline="0">
              <a:solidFill>
                <a:srgbClr val="002060"/>
              </a:solidFill>
            </a:rPr>
            <a:t>% de profils du Grand Secteur par rapport au total</a:t>
          </a:r>
        </a:p>
        <a:p>
          <a:r>
            <a:rPr lang="fr-FR" sz="1400" b="1" baseline="0">
              <a:solidFill>
                <a:srgbClr val="002060"/>
              </a:solidFill>
            </a:rPr>
            <a:t>Colonne G</a:t>
          </a:r>
        </a:p>
        <a:p>
          <a:r>
            <a:rPr lang="fr-FR" sz="1400" b="1" baseline="0">
              <a:solidFill>
                <a:srgbClr val="002060"/>
              </a:solidFill>
            </a:rPr>
            <a:t>Ratio PhD = C/E</a:t>
          </a:r>
        </a:p>
        <a:p>
          <a:endParaRPr lang="fr-FR" sz="1400" b="1" baseline="0">
            <a:solidFill>
              <a:srgbClr val="002060"/>
            </a:solidFill>
          </a:endParaRPr>
        </a:p>
        <a:p>
          <a:endParaRPr lang="fr-FR" sz="1400" b="1">
            <a:solidFill>
              <a:srgbClr val="002060"/>
            </a:solidFill>
          </a:endParaRPr>
        </a:p>
      </xdr:txBody>
    </xdr:sp>
    <xdr:clientData/>
  </xdr:oneCellAnchor>
  <xdr:twoCellAnchor>
    <xdr:from>
      <xdr:col>9</xdr:col>
      <xdr:colOff>819150</xdr:colOff>
      <xdr:row>9</xdr:row>
      <xdr:rowOff>139700</xdr:rowOff>
    </xdr:from>
    <xdr:to>
      <xdr:col>15</xdr:col>
      <xdr:colOff>736600</xdr:colOff>
      <xdr:row>33</xdr:row>
      <xdr:rowOff>139700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F84D510-E11D-8C44-B347-1A0B5EA832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50800</xdr:colOff>
      <xdr:row>1</xdr:row>
      <xdr:rowOff>12700</xdr:rowOff>
    </xdr:from>
    <xdr:ext cx="1143000" cy="166370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701A15E-9861-A649-9A84-835FE3E714A1}"/>
            </a:ext>
          </a:extLst>
        </xdr:cNvPr>
        <xdr:cNvSpPr txBox="1"/>
      </xdr:nvSpPr>
      <xdr:spPr>
        <a:xfrm>
          <a:off x="13563600" y="12700"/>
          <a:ext cx="1143000" cy="1663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/>
            <a:t>Copie Taleau 1</a:t>
          </a:r>
        </a:p>
        <a:p>
          <a:pPr algn="ctr"/>
          <a:r>
            <a:rPr lang="fr-FR" sz="1100" b="1"/>
            <a:t>pour le graphique</a:t>
          </a:r>
        </a:p>
      </xdr:txBody>
    </xdr:sp>
    <xdr:clientData/>
  </xdr:oneCellAnchor>
  <xdr:twoCellAnchor>
    <xdr:from>
      <xdr:col>10</xdr:col>
      <xdr:colOff>19050</xdr:colOff>
      <xdr:row>34</xdr:row>
      <xdr:rowOff>228600</xdr:rowOff>
    </xdr:from>
    <xdr:to>
      <xdr:col>15</xdr:col>
      <xdr:colOff>698500</xdr:colOff>
      <xdr:row>55</xdr:row>
      <xdr:rowOff>101600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B78E9294-EF7B-5C47-9B45-5FDF29EFC9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12</xdr:col>
      <xdr:colOff>419100</xdr:colOff>
      <xdr:row>39</xdr:row>
      <xdr:rowOff>12700</xdr:rowOff>
    </xdr:from>
    <xdr:ext cx="2146300" cy="655949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B317838F-6BC3-4A40-A0C0-F28E6888C537}"/>
            </a:ext>
          </a:extLst>
        </xdr:cNvPr>
        <xdr:cNvSpPr txBox="1"/>
      </xdr:nvSpPr>
      <xdr:spPr>
        <a:xfrm>
          <a:off x="13411200" y="8534400"/>
          <a:ext cx="2146300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800">
              <a:solidFill>
                <a:schemeClr val="accent6">
                  <a:lumMod val="75000"/>
                </a:schemeClr>
              </a:solidFill>
            </a:rPr>
            <a:t>Ratios PhD </a:t>
          </a:r>
        </a:p>
        <a:p>
          <a:pPr algn="ctr"/>
          <a:r>
            <a:rPr lang="fr-FR" sz="1800">
              <a:solidFill>
                <a:schemeClr val="accent6">
                  <a:lumMod val="75000"/>
                </a:schemeClr>
              </a:solidFill>
            </a:rPr>
            <a:t>par Grands Secteurs</a:t>
          </a:r>
        </a:p>
      </xdr:txBody>
    </xdr:sp>
    <xdr:clientData/>
  </xdr:oneCellAnchor>
  <xdr:oneCellAnchor>
    <xdr:from>
      <xdr:col>4</xdr:col>
      <xdr:colOff>38100</xdr:colOff>
      <xdr:row>33</xdr:row>
      <xdr:rowOff>228600</xdr:rowOff>
    </xdr:from>
    <xdr:ext cx="1003300" cy="171450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7A52F114-42A6-9E49-B37E-4F0B02C3B165}"/>
            </a:ext>
          </a:extLst>
        </xdr:cNvPr>
        <xdr:cNvSpPr txBox="1"/>
      </xdr:nvSpPr>
      <xdr:spPr>
        <a:xfrm>
          <a:off x="4279900" y="7302500"/>
          <a:ext cx="1003300" cy="1714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fr-FR" sz="1400" b="1"/>
            <a:t>Copie</a:t>
          </a:r>
        </a:p>
        <a:p>
          <a:pPr algn="l"/>
          <a:r>
            <a:rPr lang="fr-FR" sz="1400" b="1"/>
            <a:t>Tableau</a:t>
          </a:r>
        </a:p>
        <a:p>
          <a:pPr algn="l"/>
          <a:r>
            <a:rPr lang="fr-FR" sz="1400" b="1"/>
            <a:t>pour</a:t>
          </a:r>
        </a:p>
        <a:p>
          <a:pPr algn="l"/>
          <a:r>
            <a:rPr lang="fr-FR" sz="1400" b="1"/>
            <a:t>Graphique</a:t>
          </a:r>
        </a:p>
      </xdr:txBody>
    </xdr:sp>
    <xdr:clientData/>
  </xdr:oneCellAnchor>
  <xdr:oneCellAnchor>
    <xdr:from>
      <xdr:col>4</xdr:col>
      <xdr:colOff>965200</xdr:colOff>
      <xdr:row>11</xdr:row>
      <xdr:rowOff>0</xdr:rowOff>
    </xdr:from>
    <xdr:ext cx="4127500" cy="213360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91966F80-E7AE-AC44-83ED-CE0373CE58FA}"/>
            </a:ext>
          </a:extLst>
        </xdr:cNvPr>
        <xdr:cNvSpPr txBox="1"/>
      </xdr:nvSpPr>
      <xdr:spPr>
        <a:xfrm>
          <a:off x="5207000" y="2590800"/>
          <a:ext cx="4127500" cy="213360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800" b="1"/>
            <a:t>Pour lire les tableaux</a:t>
          </a:r>
        </a:p>
        <a:p>
          <a:pPr algn="ctr"/>
          <a:r>
            <a:rPr lang="fr-FR" sz="1800" b="1"/>
            <a:t>Exemple :</a:t>
          </a:r>
          <a:r>
            <a:rPr lang="fr-FR" sz="1800" b="1" baseline="0"/>
            <a:t> </a:t>
          </a:r>
          <a:r>
            <a:rPr lang="fr-FR" sz="1800" b="1"/>
            <a:t>Grand Secteur</a:t>
          </a:r>
          <a:r>
            <a:rPr lang="fr-FR" sz="1800" b="1" baseline="0"/>
            <a:t> Service</a:t>
          </a:r>
        </a:p>
        <a:p>
          <a:pPr algn="ctr"/>
          <a:endParaRPr lang="fr-FR" sz="1200" b="1" baseline="0"/>
        </a:p>
        <a:p>
          <a:pPr algn="l"/>
          <a:r>
            <a:rPr lang="fr-FR" sz="1400" b="1" baseline="0"/>
            <a:t>Voir feuillet Classification les 46 secteurs LinkedIn du grand secteur ou sa page LinkedIn</a:t>
          </a:r>
        </a:p>
        <a:p>
          <a:pPr algn="l"/>
          <a:r>
            <a:rPr lang="fr-FR" sz="1400" b="1" baseline="0"/>
            <a:t>- 14,1% du total des PhD (2,8Millions)</a:t>
          </a:r>
        </a:p>
        <a:p>
          <a:pPr algn="l"/>
          <a:r>
            <a:rPr lang="fr-FR" sz="1400" b="1" baseline="0"/>
            <a:t>- 40,5% du total des profils LinkedIn (379 Millions)</a:t>
          </a:r>
        </a:p>
        <a:p>
          <a:pPr algn="l"/>
          <a:r>
            <a:rPr lang="fr-FR" sz="1400" b="1" baseline="0"/>
            <a:t>- ratio PhD: 0,3%</a:t>
          </a:r>
          <a:endParaRPr lang="fr-FR" sz="1400" b="1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0.58969</cdr:x>
      <cdr:y>0.17529</cdr:y>
    </cdr:from>
    <cdr:to>
      <cdr:x>0.73241</cdr:x>
      <cdr:y>0.38218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B452FB26-4B12-414D-AC18-E453360AD696}"/>
            </a:ext>
          </a:extLst>
        </cdr:cNvPr>
        <cdr:cNvSpPr txBox="1"/>
      </cdr:nvSpPr>
      <cdr:spPr>
        <a:xfrm xmlns:a="http://schemas.openxmlformats.org/drawingml/2006/main">
          <a:off x="3778250" y="774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50297</xdr:colOff>
      <xdr:row>0</xdr:row>
      <xdr:rowOff>62869</xdr:rowOff>
    </xdr:from>
    <xdr:ext cx="6224258" cy="618653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5C60276-0C45-A140-A901-3801E8672D4D}"/>
            </a:ext>
          </a:extLst>
        </xdr:cNvPr>
        <xdr:cNvSpPr txBox="1"/>
      </xdr:nvSpPr>
      <xdr:spPr>
        <a:xfrm>
          <a:off x="6123663" y="62869"/>
          <a:ext cx="6224258" cy="618653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baseline="0">
              <a:solidFill>
                <a:schemeClr val="tx1"/>
              </a:solidFill>
            </a:rPr>
            <a:t>Voir dans feuillet classification du fichier excel la liste des secteurs d'activités -proposées par LinkedIn- pour chacun des grands secteurs.</a:t>
          </a:r>
          <a:endParaRPr lang="fr-FR" sz="1600" b="1">
            <a:solidFill>
              <a:schemeClr val="tx1"/>
            </a:solidFill>
          </a:endParaRPr>
        </a:p>
        <a:p>
          <a:endParaRPr lang="fr-FR" sz="800" b="1">
            <a:solidFill>
              <a:schemeClr val="tx1"/>
            </a:solidFill>
          </a:endParaRPr>
        </a:p>
        <a:p>
          <a:r>
            <a:rPr lang="fr-FR" sz="1600" b="1">
              <a:solidFill>
                <a:schemeClr val="tx1"/>
              </a:solidFill>
            </a:rPr>
            <a:t>Colonne</a:t>
          </a:r>
          <a:r>
            <a:rPr lang="fr-FR" sz="1600" b="1" baseline="0">
              <a:solidFill>
                <a:schemeClr val="tx1"/>
              </a:solidFill>
            </a:rPr>
            <a:t> A</a:t>
          </a:r>
        </a:p>
        <a:p>
          <a:r>
            <a:rPr lang="fr-FR" sz="1600" b="1" baseline="0">
              <a:solidFill>
                <a:schemeClr val="tx1"/>
              </a:solidFill>
            </a:rPr>
            <a:t>Grands secteurs avec lien vers la page LinkedIn "Offres d'emplois PhD", </a:t>
          </a:r>
        </a:p>
        <a:p>
          <a:r>
            <a:rPr lang="fr-FR" sz="1600" b="1" baseline="0">
              <a:solidFill>
                <a:schemeClr val="tx1"/>
              </a:solidFill>
            </a:rPr>
            <a:t>présentant toutes les offres d'emploi avec des filtres.</a:t>
          </a:r>
        </a:p>
        <a:p>
          <a:r>
            <a:rPr lang="fr-FR" sz="1600" b="1" baseline="0">
              <a:solidFill>
                <a:schemeClr val="tx1"/>
              </a:solidFill>
            </a:rPr>
            <a:t>On retrouve notamment la liste des secteurs avec pour chacun d'eux le nombre d'offres d'emplois.</a:t>
          </a:r>
        </a:p>
        <a:p>
          <a:endParaRPr lang="fr-FR" sz="1600" b="1" baseline="0">
            <a:solidFill>
              <a:schemeClr val="tx1"/>
            </a:solidFill>
          </a:endParaRPr>
        </a:p>
        <a:p>
          <a:r>
            <a:rPr lang="fr-FR" sz="1600" b="1" baseline="0">
              <a:solidFill>
                <a:schemeClr val="tx1"/>
              </a:solidFill>
            </a:rPr>
            <a:t>Colonne B</a:t>
          </a:r>
        </a:p>
        <a:p>
          <a:r>
            <a:rPr lang="fr-FR" sz="1600" b="1" baseline="0">
              <a:solidFill>
                <a:schemeClr val="tx1"/>
              </a:solidFill>
            </a:rPr>
            <a:t>Le nombre d'offres d'emplois PhD à la date du 29 mai 2020.</a:t>
          </a:r>
        </a:p>
        <a:p>
          <a:endParaRPr lang="fr-FR" sz="800" b="1" baseline="0">
            <a:solidFill>
              <a:schemeClr val="tx1"/>
            </a:solidFill>
          </a:endParaRPr>
        </a:p>
        <a:p>
          <a:r>
            <a:rPr lang="fr-FR" sz="1600" b="1" baseline="0">
              <a:solidFill>
                <a:schemeClr val="tx1"/>
              </a:solidFill>
            </a:rPr>
            <a:t>Colonne C</a:t>
          </a:r>
        </a:p>
        <a:p>
          <a:r>
            <a:rPr lang="fr-FR" sz="1600" b="1" baseline="0">
              <a:solidFill>
                <a:schemeClr val="tx1"/>
              </a:solidFill>
            </a:rPr>
            <a:t>On redonne l'information sur les profils PhD du Grand secteur</a:t>
          </a:r>
        </a:p>
        <a:p>
          <a:r>
            <a:rPr lang="fr-FR" sz="1600" b="1" baseline="0">
              <a:solidFill>
                <a:schemeClr val="tx1"/>
              </a:solidFill>
            </a:rPr>
            <a:t>à la même date.</a:t>
          </a:r>
        </a:p>
        <a:p>
          <a:endParaRPr lang="fr-FR" sz="800" b="1" baseline="0">
            <a:solidFill>
              <a:schemeClr val="tx1"/>
            </a:solidFill>
          </a:endParaRPr>
        </a:p>
        <a:p>
          <a:r>
            <a:rPr lang="fr-FR" sz="1600" b="1" baseline="0">
              <a:solidFill>
                <a:schemeClr val="tx1"/>
              </a:solidFill>
            </a:rPr>
            <a:t>Colonne D</a:t>
          </a:r>
        </a:p>
        <a:p>
          <a:r>
            <a:rPr lang="fr-FR" sz="1600" b="1" baseline="0">
              <a:solidFill>
                <a:schemeClr val="tx1"/>
              </a:solidFill>
            </a:rPr>
            <a:t>Ratio par Grand Secteur (Offres d'emplois PhD/Profils PhD)</a:t>
          </a:r>
        </a:p>
        <a:p>
          <a:pPr fontAlgn="base"/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Nous mettons ainsi en regard par Grand Secteur</a:t>
          </a:r>
        </a:p>
        <a:p>
          <a:pPr fontAlgn="base"/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le nombre d'offres d'emplois PhD</a:t>
          </a:r>
        </a:p>
        <a:p>
          <a:pPr fontAlgn="base"/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le nombre de profils PhD</a:t>
          </a:r>
        </a:p>
        <a:p>
          <a:pPr fontAlgn="base"/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pour avoir une estimation du </a:t>
          </a:r>
          <a:r>
            <a:rPr lang="fr-FR" sz="16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flux d'entrée</a:t>
          </a:r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par rapport </a:t>
          </a:r>
          <a:r>
            <a:rPr lang="fr-FR" sz="16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 stock.</a:t>
          </a:r>
          <a:endParaRPr lang="fr-FR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fr-FR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C'est le Numérique qui a de loin le ratio le plus élevé de 10%.</a:t>
          </a:r>
        </a:p>
        <a:p>
          <a:pPr fontAlgn="base"/>
          <a:r>
            <a:rPr lang="fr-FR" sz="1600" b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​</a:t>
          </a:r>
        </a:p>
        <a:p>
          <a:endParaRPr lang="fr-FR" sz="1600" b="1" baseline="0">
            <a:solidFill>
              <a:schemeClr val="tx1"/>
            </a:solidFill>
          </a:endParaRPr>
        </a:p>
      </xdr:txBody>
    </xdr:sp>
    <xdr:clientData/>
  </xdr:oneCellAnchor>
  <xdr:oneCellAnchor>
    <xdr:from>
      <xdr:col>0</xdr:col>
      <xdr:colOff>150891</xdr:colOff>
      <xdr:row>11</xdr:row>
      <xdr:rowOff>50298</xdr:rowOff>
    </xdr:from>
    <xdr:ext cx="4866237" cy="275376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B9B7881-82D6-6241-A304-03DCAD056EF4}"/>
            </a:ext>
          </a:extLst>
        </xdr:cNvPr>
        <xdr:cNvSpPr txBox="1"/>
      </xdr:nvSpPr>
      <xdr:spPr>
        <a:xfrm>
          <a:off x="150891" y="2565149"/>
          <a:ext cx="4866237" cy="275376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600" b="0"/>
            <a:t>Notas méthodologiques</a:t>
          </a:r>
        </a:p>
        <a:p>
          <a:pPr algn="ctr"/>
          <a:endParaRPr lang="fr-FR" sz="1600" b="0"/>
        </a:p>
        <a:p>
          <a:pPr algn="l"/>
          <a:r>
            <a:rPr lang="fr-FR" sz="1600" b="0"/>
            <a:t>1) Une offres d'emploi peut renseigner jusqu'à</a:t>
          </a:r>
          <a:r>
            <a:rPr lang="fr-FR" sz="1600" b="0" baseline="0"/>
            <a:t> 3 secteurs d'activités.</a:t>
          </a:r>
        </a:p>
        <a:p>
          <a:pPr algn="l"/>
          <a:r>
            <a:rPr lang="fr-FR" sz="1600" b="0" baseline="0"/>
            <a:t>Ceci explique que la somme des offres sur les grands secteurs est égale à 1,6 le nombre d'offres total.</a:t>
          </a:r>
        </a:p>
        <a:p>
          <a:pPr algn="l"/>
          <a:endParaRPr lang="fr-FR" sz="1600" b="0" baseline="0"/>
        </a:p>
        <a:p>
          <a:pPr algn="l"/>
          <a:r>
            <a:rPr lang="fr-FR" sz="1600" b="0" baseline="0"/>
            <a:t>2) Nous n'avons pas inclus dans les services les offres</a:t>
          </a:r>
        </a:p>
        <a:p>
          <a:pPr algn="l"/>
          <a:r>
            <a:rPr lang="fr-FR" sz="1600" b="0" baseline="0"/>
            <a:t>d'emplois publiées par les cabinets de recrutement</a:t>
          </a:r>
        </a:p>
        <a:p>
          <a:pPr algn="l"/>
          <a:r>
            <a:rPr lang="fr-FR" sz="1600" b="0" baseline="0"/>
            <a:t>que nous traitons à part.</a:t>
          </a:r>
          <a:endParaRPr lang="fr-FR" sz="1600" b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search/results/people/?facetIndustry=%5B%22130%22%2C%2270%22%5D&amp;keywords=PhD&amp;origin=FACETED_SEARCH" TargetMode="External"/><Relationship Id="rId13" Type="http://schemas.openxmlformats.org/officeDocument/2006/relationships/hyperlink" Target="https://www.linkedin.com/search/results/people/?facetIndustry=%5B%22130%22%2C%2270%22%5D&amp;keywords=PhD&amp;origin=FACETED_SEARCH" TargetMode="External"/><Relationship Id="rId18" Type="http://schemas.openxmlformats.org/officeDocument/2006/relationships/hyperlink" Target="https://www.linkedin.com/search/results/people/?facetIndustry=%5B%2210%22%2C%2211%22%2C%2243%22%2C%2280%22%2C%2275%22%2C%229%22%2C%22100%22%2C%22104%22%2C%22106%22%2C%22107%22%2C%22111%22%2C%22113%22%2C%22115%22%2C%22121%22%2C%22123%22%2C%22126%22%2C%22128%22%2C%22131%22%2C%22133%22%2C%22137%22%2C%22141%22%2C%2227%22%2C%2230%22%2C%2231%22%2C%2232%22%2C%2233%22%2C%2234%22%2C%2238%22%2C%2239%22%2C%2241%22%2C%2242%22%2C%2244%22%2C%2245%22%2C%2246%22%2C%2247%22%2C%2271%22%2C%2274%22%2C%2278%22%2C%2279%22%2C%2281%22%2C%2282%22%2C%2284%22%2C%2287%22%2C%2288%22%2C%2290%22%2C%2291%22%2C%2297%22%5D&amp;keywords=PhD&amp;origin=FACETED_SEARCH" TargetMode="External"/><Relationship Id="rId3" Type="http://schemas.openxmlformats.org/officeDocument/2006/relationships/hyperlink" Target="https://www.linkedin.com/search/results/people/?facetIndustry=%5B%22130%22%2C%2270%22%5D&amp;keywords=PhD&amp;origin=FACETED_SEARCH" TargetMode="External"/><Relationship Id="rId7" Type="http://schemas.openxmlformats.org/officeDocument/2006/relationships/hyperlink" Target="https://www.linkedin.com/search/results/people/?facetIndustry=%5B%2212%22%2C%2213%22%2C%2214%22%2C%2215%22%2C%2217%22%2C%22124%22%5D&amp;keywords=PhD&amp;origin=FACETED_SEARCH" TargetMode="External"/><Relationship Id="rId12" Type="http://schemas.openxmlformats.org/officeDocument/2006/relationships/hyperlink" Target="https://www.linkedin.com/search/results/people/?facetIndustry=%5B%2212%22%2C%2213%22%2C%2214%22%2C%2215%22%2C%2217%22%2C%22124%22%5D&amp;keywords=PhD&amp;origin=FACETED_SEARCH" TargetMode="External"/><Relationship Id="rId17" Type="http://schemas.openxmlformats.org/officeDocument/2006/relationships/hyperlink" Target="https://www.linkedin.com/search/results/people/?facetIndustry=%5B%2210%22%2C%2211%22%2C%2243%22%2C%2280%22%2C%2275%22%2C%229%22%2C%22100%22%2C%22104%22%2C%22106%22%2C%22107%22%2C%22111%22%2C%22113%22%2C%22115%22%2C%22121%22%2C%22123%22%2C%22126%22%2C%22128%22%2C%22131%22%2C%22133%22%2C%22137%22%2C%22141%22%2C%2227%22%2C%2230%22%2C%2231%22%2C%2232%22%2C%2233%22%2C%2234%22%2C%2238%22%2C%2239%22%2C%2241%22%2C%2242%22%2C%2244%22%2C%2245%22%2C%2246%22%2C%2247%22%2C%2271%22%2C%2274%22%2C%2278%22%2C%2279%22%2C%2281%22%2C%2282%22%2C%2284%22%2C%2287%22%2C%2288%22%2C%2290%22%2C%2291%22%2C%2297%22%5D&amp;keywords=PhD&amp;origin=FACETED_SEARCH" TargetMode="External"/><Relationship Id="rId2" Type="http://schemas.openxmlformats.org/officeDocument/2006/relationships/hyperlink" Target="https://www.linkedin.com/search/results/people/?facetIndustry=%5B%2212%22%2C%2213%22%2C%2214%22%2C%2215%22%2C%2217%22%2C%22124%22%5D&amp;keywords=PhD&amp;origin=FACETED_SEARCH" TargetMode="External"/><Relationship Id="rId16" Type="http://schemas.openxmlformats.org/officeDocument/2006/relationships/hyperlink" Target="https://www.linkedin.com/search/results/people/?facetIndustry=%5B%2210%22%2C%2211%22%2C%2243%22%2C%2280%22%2C%2275%22%2C%229%22%2C%22100%22%2C%22104%22%2C%22106%22%2C%22107%22%2C%22111%22%2C%22113%22%2C%22115%22%2C%22121%22%2C%22123%22%2C%22126%22%2C%22128%22%2C%22131%22%2C%22133%22%2C%22137%22%2C%22141%22%2C%2227%22%2C%2230%22%2C%2231%22%2C%2232%22%2C%2233%22%2C%2234%22%2C%2238%22%2C%2239%22%2C%2241%22%2C%2242%22%2C%2244%22%2C%2245%22%2C%2246%22%2C%2247%22%2C%2271%22%2C%2274%22%2C%2278%22%2C%2279%22%2C%2281%22%2C%2282%22%2C%2284%22%2C%2287%22%2C%2288%22%2C%2290%22%2C%2291%22%2C%2297%22%5D&amp;keywords=PhD&amp;origin=FACETED_SEARCH" TargetMode="External"/><Relationship Id="rId1" Type="http://schemas.openxmlformats.org/officeDocument/2006/relationships/hyperlink" Target="https://www.linkedin.com/search/results/people/?facetIndustry=%5B%223%22%2C%224%22%2C%225%22%2C%226%22%2C%228%22%2C%2224%22%2C%2296%22%2C%22109%22%2C%22118%22%2C%22119%22%5D&amp;keywords=PhD&amp;origin=FACETED_SEARCH" TargetMode="External"/><Relationship Id="rId6" Type="http://schemas.openxmlformats.org/officeDocument/2006/relationships/hyperlink" Target="https://www.linkedin.com/search/results/people/?facetIndustry=%5B%223%22%2C%224%22%2C%225%22%2C%226%22%2C%228%22%2C%2224%22%2C%2296%22%2C%22109%22%2C%22118%22%2C%22119%22%5D&amp;keywords=PhD&amp;origin=FACETED_SEARCH" TargetMode="External"/><Relationship Id="rId11" Type="http://schemas.openxmlformats.org/officeDocument/2006/relationships/hyperlink" Target="https://www.linkedin.com/search/results/people/?facetIndustry=%5B%223%22%2C%224%22%2C%225%22%2C%226%22%2C%228%22%2C%2224%22%2C%2296%22%2C%22109%22%2C%22118%22%2C%22119%22%5D&amp;keywords=PhD&amp;origin=FACETED_SEARCH" TargetMode="External"/><Relationship Id="rId5" Type="http://schemas.openxmlformats.org/officeDocument/2006/relationships/hyperlink" Target="https://www.linkedin.com/search/results/people/?facetIndustry=%5B%22146%22%2C%22135%22%2C%2254%22%2C%2257%22%2C%22144%22%2C%2251%22%2C%2253%22%2C%2252%22%2C%221%22%2C%22112%22%2C%22114%22%2C%22116%22%2C%22138%22%2C%22142%22%2C%22143%22%2C%22145%22%2C%22147%22%2C%2218%22%2C%2220%22%2C%2221%22%2C%2223%22%2C%2225%22%2C%2248%22%2C%2249%22%2C%2250%22%2C%2256%22%2C%2258%22%2C%2259%22%2C%2260%22%2C%2261%22%2C%2263%22%2C%227%22%2C%2286%22%2C%2292%22%2C%2294%22%2C%2295%22%2C%2299%22%5D&amp;keywords=PhD&amp;origin=FACETED_SEARCH" TargetMode="External"/><Relationship Id="rId15" Type="http://schemas.openxmlformats.org/officeDocument/2006/relationships/hyperlink" Target="https://www.linkedin.com/search/results/people/?facetIndustry=%5B%22146%22%2C%22135%22%2C%2254%22%2C%2257%22%2C%22144%22%2C%2251%22%2C%2253%22%2C%2252%22%2C%221%22%2C%22112%22%2C%22114%22%2C%22116%22%2C%22138%22%2C%22142%22%2C%22143%22%2C%22145%22%2C%22147%22%2C%2218%22%2C%2220%22%2C%2221%22%2C%2223%22%2C%2225%22%2C%2248%22%2C%2249%22%2C%2250%22%2C%2256%22%2C%2258%22%2C%2259%22%2C%2260%22%2C%2261%22%2C%2263%22%2C%227%22%2C%2286%22%2C%2292%22%2C%2294%22%2C%2295%22%2C%2299%22%5D&amp;keywords=PhD&amp;origin=FACETED_SEARCH" TargetMode="External"/><Relationship Id="rId10" Type="http://schemas.openxmlformats.org/officeDocument/2006/relationships/hyperlink" Target="https://www.linkedin.com/search/results/people/?facetIndustry=%5B%22146%22%2C%22135%22%2C%2254%22%2C%2257%22%2C%22144%22%2C%2251%22%2C%2253%22%2C%2252%22%2C%221%22%2C%22112%22%2C%22114%22%2C%22116%22%2C%22138%22%2C%22142%22%2C%22143%22%2C%22145%22%2C%22147%22%2C%2218%22%2C%2220%22%2C%2221%22%2C%2223%22%2C%2225%22%2C%2248%22%2C%2249%22%2C%2250%22%2C%2256%22%2C%2258%22%2C%2259%22%2C%2260%22%2C%2261%22%2C%2263%22%2C%227%22%2C%2286%22%2C%2292%22%2C%2294%22%2C%2295%22%2C%2299%22%5D&amp;keywords=PhD&amp;origin=FACETED_SEARCH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https://www.linkedin.com/search/results/people/?facetIndustry=%5B%22105%22%2C%22132%22%2C%2268%22%2C%2269%22%5D&amp;keywords=PhD&amp;origin=FACETED_SEARCH" TargetMode="External"/><Relationship Id="rId9" Type="http://schemas.openxmlformats.org/officeDocument/2006/relationships/hyperlink" Target="https://www.linkedin.com/search/results/people/?facetIndustry=%5B%22105%22%2C%22132%22%2C%2268%22%2C%2269%22%5D&amp;keywords=PhD&amp;origin=FACETED_SEARCH" TargetMode="External"/><Relationship Id="rId14" Type="http://schemas.openxmlformats.org/officeDocument/2006/relationships/hyperlink" Target="https://www.linkedin.com/search/results/people/?facetIndustry=%5B%22105%22%2C%22132%22%2C%2268%22%2C%2269%22%5D&amp;keywords=PhD&amp;origin=FACETED_SEAR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jobs/search/?f_I=1%2C7%2C18%2C20%2C21%2C23%2C25%2C48%2C49%2C50%2C51%2C52%2C53%2C54%2C56%2C57%2C58%2C59%2C60%2C61%2C63%2C86%2C92%2C94%2C95%2C99%2C112%2C114%2C116%2C135%2C138%2C142%2C143%2C144%2C145%2C146%2C147&amp;f_JT=F&amp;geoId=92000000&amp;keywords=PHD&amp;location=Monde%20entier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linkedin.com/jobs/search/?f_I=70%2C130&amp;f_JT=F&amp;geoId=92000000&amp;keywords=PHD&amp;location=Monde%20entier" TargetMode="External"/><Relationship Id="rId1" Type="http://schemas.openxmlformats.org/officeDocument/2006/relationships/hyperlink" Target="https://www.linkedin.com/jobs/search/?f_I=68%2C69%2C105%2C132&amp;f_JT=F&amp;geoId=92000000&amp;keywords=PHD&amp;location=Monde%20entier" TargetMode="External"/><Relationship Id="rId6" Type="http://schemas.openxmlformats.org/officeDocument/2006/relationships/hyperlink" Target="https://www.linkedin.com/jobs/search/?distance=25&amp;f_I=9%2C10%2C11%2C27%2C28%2C30%2C31%2C32%2C33%2C34%2C38%2C39%2C41%2C42%2C43%2C44%2C46%2C47%2C71%2C74%2C75%2C78%2C79%2C80%2C81%2C82%2C84%2C86%2C87%2C88%2C90%2C91%2C97%2C100%2C106%2C107%2C111%2C113%2C115%2C121%2C123%2C126%2C128%2C133%2C141&amp;f_JT=F&amp;geoId=92000000&amp;keywords=PHD&amp;location=Monde%20entier" TargetMode="External"/><Relationship Id="rId5" Type="http://schemas.openxmlformats.org/officeDocument/2006/relationships/hyperlink" Target="https://www.linkedin.com/jobs/search/?distance=25&amp;f_I=3%2C4%2C5%2C6%2C8%2C24%2C96%2C109%2C118%2C119&amp;f_JT=F&amp;geoId=92000000&amp;keywords=PHD&amp;location=Monde%20entier" TargetMode="External"/><Relationship Id="rId4" Type="http://schemas.openxmlformats.org/officeDocument/2006/relationships/hyperlink" Target="https://www.linkedin.com/jobs/search/?f_I=12%2C13%2C14%2C15%2C17%2C124&amp;f_JT=F&amp;geoId=92000000&amp;keywords=PHD&amp;location=Monde%20enti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BD751-270C-554F-9121-054F886410F5}">
  <dimension ref="A1:E107"/>
  <sheetViews>
    <sheetView topLeftCell="A78" workbookViewId="0">
      <selection activeCell="C98" sqref="C98"/>
    </sheetView>
  </sheetViews>
  <sheetFormatPr baseColWidth="10" defaultRowHeight="16" x14ac:dyDescent="0.2"/>
  <cols>
    <col min="1" max="1" width="64.5" customWidth="1"/>
    <col min="2" max="2" width="21.5" customWidth="1"/>
    <col min="5" max="5" width="12.5" customWidth="1"/>
  </cols>
  <sheetData>
    <row r="1" spans="1:5" ht="20" thickBot="1" x14ac:dyDescent="0.3">
      <c r="A1" s="10" t="s">
        <v>94</v>
      </c>
      <c r="B1" s="10" t="s">
        <v>95</v>
      </c>
    </row>
    <row r="2" spans="1:5" ht="19" x14ac:dyDescent="0.25">
      <c r="A2" s="2" t="s">
        <v>70</v>
      </c>
      <c r="B2" s="3" t="s">
        <v>93</v>
      </c>
    </row>
    <row r="3" spans="1:5" ht="19" x14ac:dyDescent="0.25">
      <c r="A3" s="6" t="s">
        <v>69</v>
      </c>
      <c r="B3" s="7" t="s">
        <v>93</v>
      </c>
    </row>
    <row r="4" spans="1:5" ht="19" x14ac:dyDescent="0.25">
      <c r="A4" s="6" t="s">
        <v>98</v>
      </c>
      <c r="B4" s="7" t="s">
        <v>93</v>
      </c>
    </row>
    <row r="5" spans="1:5" ht="20" thickBot="1" x14ac:dyDescent="0.3">
      <c r="A5" s="4" t="s">
        <v>107</v>
      </c>
      <c r="B5" s="5" t="s">
        <v>93</v>
      </c>
    </row>
    <row r="6" spans="1:5" ht="19" x14ac:dyDescent="0.25">
      <c r="A6" s="8" t="s">
        <v>72</v>
      </c>
      <c r="B6" s="9" t="s">
        <v>71</v>
      </c>
    </row>
    <row r="7" spans="1:5" ht="20" thickBot="1" x14ac:dyDescent="0.3">
      <c r="A7" s="4" t="s">
        <v>71</v>
      </c>
      <c r="B7" s="5" t="s">
        <v>71</v>
      </c>
    </row>
    <row r="8" spans="1:5" ht="19" x14ac:dyDescent="0.25">
      <c r="A8" s="2" t="s">
        <v>9</v>
      </c>
      <c r="B8" s="3" t="s">
        <v>76</v>
      </c>
      <c r="E8" s="1"/>
    </row>
    <row r="9" spans="1:5" ht="19" x14ac:dyDescent="0.25">
      <c r="A9" s="6" t="s">
        <v>77</v>
      </c>
      <c r="B9" s="7" t="s">
        <v>76</v>
      </c>
      <c r="E9" s="1"/>
    </row>
    <row r="10" spans="1:5" ht="19" x14ac:dyDescent="0.25">
      <c r="A10" s="6" t="s">
        <v>5</v>
      </c>
      <c r="B10" s="7" t="s">
        <v>76</v>
      </c>
      <c r="E10" s="1"/>
    </row>
    <row r="11" spans="1:5" ht="19" x14ac:dyDescent="0.25">
      <c r="A11" s="6" t="s">
        <v>7</v>
      </c>
      <c r="B11" s="7" t="s">
        <v>76</v>
      </c>
      <c r="E11" s="1"/>
    </row>
    <row r="12" spans="1:5" ht="19" x14ac:dyDescent="0.25">
      <c r="A12" s="6" t="s">
        <v>83</v>
      </c>
      <c r="B12" s="7" t="s">
        <v>76</v>
      </c>
      <c r="E12" s="1"/>
    </row>
    <row r="13" spans="1:5" ht="19" x14ac:dyDescent="0.25">
      <c r="A13" s="6" t="s">
        <v>84</v>
      </c>
      <c r="B13" s="7" t="s">
        <v>76</v>
      </c>
      <c r="E13" s="1"/>
    </row>
    <row r="14" spans="1:5" ht="19" x14ac:dyDescent="0.25">
      <c r="A14" s="6" t="s">
        <v>25</v>
      </c>
      <c r="B14" s="7" t="s">
        <v>76</v>
      </c>
      <c r="E14" s="1"/>
    </row>
    <row r="15" spans="1:5" ht="19" x14ac:dyDescent="0.25">
      <c r="A15" s="6" t="s">
        <v>44</v>
      </c>
      <c r="B15" s="7" t="s">
        <v>76</v>
      </c>
      <c r="E15" s="1"/>
    </row>
    <row r="16" spans="1:5" ht="19" x14ac:dyDescent="0.25">
      <c r="A16" s="6" t="s">
        <v>85</v>
      </c>
      <c r="B16" s="7" t="s">
        <v>76</v>
      </c>
      <c r="E16" s="1"/>
    </row>
    <row r="17" spans="1:5" ht="19" x14ac:dyDescent="0.25">
      <c r="A17" s="6" t="s">
        <v>14</v>
      </c>
      <c r="B17" s="7" t="s">
        <v>76</v>
      </c>
      <c r="E17" s="1"/>
    </row>
    <row r="18" spans="1:5" ht="19" x14ac:dyDescent="0.25">
      <c r="A18" s="6" t="s">
        <v>12</v>
      </c>
      <c r="B18" s="7" t="s">
        <v>76</v>
      </c>
      <c r="E18" s="1"/>
    </row>
    <row r="19" spans="1:5" ht="19" x14ac:dyDescent="0.25">
      <c r="A19" s="6" t="s">
        <v>82</v>
      </c>
      <c r="B19" s="7" t="s">
        <v>76</v>
      </c>
      <c r="E19" s="1"/>
    </row>
    <row r="20" spans="1:5" ht="19" x14ac:dyDescent="0.25">
      <c r="A20" s="6" t="s">
        <v>6</v>
      </c>
      <c r="B20" s="7" t="s">
        <v>76</v>
      </c>
      <c r="E20" s="1"/>
    </row>
    <row r="21" spans="1:5" ht="19" x14ac:dyDescent="0.25">
      <c r="A21" s="6" t="s">
        <v>78</v>
      </c>
      <c r="B21" s="7" t="s">
        <v>76</v>
      </c>
      <c r="E21" s="1"/>
    </row>
    <row r="22" spans="1:5" ht="19" x14ac:dyDescent="0.25">
      <c r="A22" s="6" t="s">
        <v>0</v>
      </c>
      <c r="B22" s="7" t="s">
        <v>76</v>
      </c>
      <c r="E22" s="1"/>
    </row>
    <row r="23" spans="1:5" ht="19" x14ac:dyDescent="0.25">
      <c r="A23" s="6" t="s">
        <v>79</v>
      </c>
      <c r="B23" s="7" t="s">
        <v>76</v>
      </c>
      <c r="E23" s="1"/>
    </row>
    <row r="24" spans="1:5" ht="19" x14ac:dyDescent="0.25">
      <c r="A24" s="6" t="s">
        <v>110</v>
      </c>
      <c r="B24" s="7" t="s">
        <v>76</v>
      </c>
      <c r="E24" s="1"/>
    </row>
    <row r="25" spans="1:5" ht="19" x14ac:dyDescent="0.25">
      <c r="A25" s="6" t="s">
        <v>24</v>
      </c>
      <c r="B25" s="7" t="s">
        <v>76</v>
      </c>
      <c r="E25" s="1"/>
    </row>
    <row r="26" spans="1:5" ht="19" x14ac:dyDescent="0.25">
      <c r="A26" s="6" t="s">
        <v>8</v>
      </c>
      <c r="B26" s="7" t="s">
        <v>76</v>
      </c>
      <c r="E26" s="1"/>
    </row>
    <row r="27" spans="1:5" ht="19" x14ac:dyDescent="0.25">
      <c r="A27" s="6" t="s">
        <v>11</v>
      </c>
      <c r="B27" s="7" t="s">
        <v>76</v>
      </c>
      <c r="E27" s="1"/>
    </row>
    <row r="28" spans="1:5" ht="19" x14ac:dyDescent="0.25">
      <c r="A28" s="6" t="s">
        <v>17</v>
      </c>
      <c r="B28" s="7" t="s">
        <v>76</v>
      </c>
      <c r="E28" s="1"/>
    </row>
    <row r="29" spans="1:5" ht="19" x14ac:dyDescent="0.25">
      <c r="A29" s="6" t="s">
        <v>20</v>
      </c>
      <c r="B29" s="7" t="s">
        <v>76</v>
      </c>
      <c r="E29" s="1"/>
    </row>
    <row r="30" spans="1:5" ht="19" x14ac:dyDescent="0.25">
      <c r="A30" s="6" t="s">
        <v>16</v>
      </c>
      <c r="B30" s="7" t="s">
        <v>76</v>
      </c>
      <c r="E30" s="1"/>
    </row>
    <row r="31" spans="1:5" ht="19" x14ac:dyDescent="0.25">
      <c r="A31" s="6" t="s">
        <v>23</v>
      </c>
      <c r="B31" s="7" t="s">
        <v>76</v>
      </c>
      <c r="E31" s="1"/>
    </row>
    <row r="32" spans="1:5" ht="19" x14ac:dyDescent="0.25">
      <c r="A32" s="6" t="s">
        <v>22</v>
      </c>
      <c r="B32" s="7" t="s">
        <v>76</v>
      </c>
      <c r="E32" s="1"/>
    </row>
    <row r="33" spans="1:5" ht="19" x14ac:dyDescent="0.25">
      <c r="A33" s="6" t="s">
        <v>10</v>
      </c>
      <c r="B33" s="7" t="s">
        <v>76</v>
      </c>
      <c r="E33" s="1"/>
    </row>
    <row r="34" spans="1:5" ht="19" x14ac:dyDescent="0.25">
      <c r="A34" s="6" t="s">
        <v>15</v>
      </c>
      <c r="B34" s="7" t="s">
        <v>76</v>
      </c>
      <c r="E34" s="1"/>
    </row>
    <row r="35" spans="1:5" ht="19" x14ac:dyDescent="0.25">
      <c r="A35" s="6" t="s">
        <v>122</v>
      </c>
      <c r="B35" s="7" t="s">
        <v>76</v>
      </c>
      <c r="E35" s="1"/>
    </row>
    <row r="36" spans="1:5" ht="19" x14ac:dyDescent="0.25">
      <c r="A36" s="6" t="s">
        <v>21</v>
      </c>
      <c r="B36" s="7" t="s">
        <v>76</v>
      </c>
      <c r="E36" s="1"/>
    </row>
    <row r="37" spans="1:5" ht="19" x14ac:dyDescent="0.25">
      <c r="A37" s="6" t="s">
        <v>13</v>
      </c>
      <c r="B37" s="7" t="s">
        <v>76</v>
      </c>
      <c r="E37" s="1"/>
    </row>
    <row r="38" spans="1:5" ht="19" x14ac:dyDescent="0.25">
      <c r="A38" s="6" t="s">
        <v>1</v>
      </c>
      <c r="B38" s="7" t="s">
        <v>76</v>
      </c>
      <c r="E38" s="1"/>
    </row>
    <row r="39" spans="1:5" ht="19" x14ac:dyDescent="0.25">
      <c r="A39" s="6" t="s">
        <v>18</v>
      </c>
      <c r="B39" s="7" t="s">
        <v>76</v>
      </c>
      <c r="E39" s="1"/>
    </row>
    <row r="40" spans="1:5" ht="19" x14ac:dyDescent="0.25">
      <c r="A40" s="6" t="s">
        <v>96</v>
      </c>
      <c r="B40" s="7" t="s">
        <v>76</v>
      </c>
      <c r="E40" s="1"/>
    </row>
    <row r="41" spans="1:5" ht="19" x14ac:dyDescent="0.25">
      <c r="A41" s="6" t="s">
        <v>97</v>
      </c>
      <c r="B41" s="7" t="s">
        <v>76</v>
      </c>
      <c r="E41" s="1"/>
    </row>
    <row r="42" spans="1:5" ht="19" x14ac:dyDescent="0.25">
      <c r="A42" s="6" t="s">
        <v>81</v>
      </c>
      <c r="B42" s="7" t="s">
        <v>76</v>
      </c>
      <c r="E42" s="1"/>
    </row>
    <row r="43" spans="1:5" ht="19" x14ac:dyDescent="0.25">
      <c r="A43" s="6" t="s">
        <v>19</v>
      </c>
      <c r="B43" s="7" t="s">
        <v>76</v>
      </c>
    </row>
    <row r="44" spans="1:5" ht="20" thickBot="1" x14ac:dyDescent="0.3">
      <c r="A44" s="4" t="s">
        <v>80</v>
      </c>
      <c r="B44" s="5" t="s">
        <v>76</v>
      </c>
    </row>
    <row r="45" spans="1:5" ht="19" x14ac:dyDescent="0.25">
      <c r="A45" s="2" t="s">
        <v>29</v>
      </c>
      <c r="B45" s="3" t="s">
        <v>75</v>
      </c>
    </row>
    <row r="46" spans="1:5" ht="19" x14ac:dyDescent="0.25">
      <c r="A46" s="6" t="s">
        <v>35</v>
      </c>
      <c r="B46" s="7" t="s">
        <v>75</v>
      </c>
    </row>
    <row r="47" spans="1:5" ht="19" x14ac:dyDescent="0.25">
      <c r="A47" s="6" t="s">
        <v>27</v>
      </c>
      <c r="B47" s="7" t="s">
        <v>75</v>
      </c>
    </row>
    <row r="48" spans="1:5" ht="19" x14ac:dyDescent="0.25">
      <c r="A48" s="6" t="s">
        <v>26</v>
      </c>
      <c r="B48" s="7" t="s">
        <v>75</v>
      </c>
    </row>
    <row r="49" spans="1:2" ht="19" x14ac:dyDescent="0.25">
      <c r="A49" s="6" t="s">
        <v>31</v>
      </c>
      <c r="B49" s="7" t="s">
        <v>75</v>
      </c>
    </row>
    <row r="50" spans="1:2" ht="19" x14ac:dyDescent="0.25">
      <c r="A50" s="6" t="s">
        <v>28</v>
      </c>
      <c r="B50" s="7" t="s">
        <v>75</v>
      </c>
    </row>
    <row r="51" spans="1:2" ht="19" x14ac:dyDescent="0.25">
      <c r="A51" s="6" t="s">
        <v>33</v>
      </c>
      <c r="B51" s="7" t="s">
        <v>75</v>
      </c>
    </row>
    <row r="52" spans="1:2" ht="19" x14ac:dyDescent="0.25">
      <c r="A52" s="6" t="s">
        <v>32</v>
      </c>
      <c r="B52" s="7" t="s">
        <v>75</v>
      </c>
    </row>
    <row r="53" spans="1:2" ht="19" x14ac:dyDescent="0.25">
      <c r="A53" s="6" t="s">
        <v>34</v>
      </c>
      <c r="B53" s="7" t="s">
        <v>75</v>
      </c>
    </row>
    <row r="54" spans="1:2" ht="20" thickBot="1" x14ac:dyDescent="0.3">
      <c r="A54" s="4" t="s">
        <v>30</v>
      </c>
      <c r="B54" s="5" t="s">
        <v>75</v>
      </c>
    </row>
    <row r="55" spans="1:2" ht="19" x14ac:dyDescent="0.25">
      <c r="A55" s="2" t="s">
        <v>2</v>
      </c>
      <c r="B55" s="3" t="s">
        <v>74</v>
      </c>
    </row>
    <row r="56" spans="1:2" ht="19" x14ac:dyDescent="0.25">
      <c r="A56" s="6" t="s">
        <v>4</v>
      </c>
      <c r="B56" s="7" t="s">
        <v>74</v>
      </c>
    </row>
    <row r="57" spans="1:2" ht="19" x14ac:dyDescent="0.25">
      <c r="A57" s="6" t="s">
        <v>67</v>
      </c>
      <c r="B57" s="7" t="s">
        <v>74</v>
      </c>
    </row>
    <row r="58" spans="1:2" ht="19" x14ac:dyDescent="0.25">
      <c r="A58" s="6" t="s">
        <v>3</v>
      </c>
      <c r="B58" s="7" t="s">
        <v>74</v>
      </c>
    </row>
    <row r="59" spans="1:2" ht="19" x14ac:dyDescent="0.25">
      <c r="A59" s="6" t="s">
        <v>66</v>
      </c>
      <c r="B59" s="7" t="s">
        <v>74</v>
      </c>
    </row>
    <row r="60" spans="1:2" ht="20" thickBot="1" x14ac:dyDescent="0.3">
      <c r="A60" s="4" t="s">
        <v>68</v>
      </c>
      <c r="B60" s="5" t="s">
        <v>74</v>
      </c>
    </row>
    <row r="61" spans="1:2" ht="19" x14ac:dyDescent="0.25">
      <c r="A61" s="2" t="s">
        <v>40</v>
      </c>
      <c r="B61" s="3" t="s">
        <v>73</v>
      </c>
    </row>
    <row r="62" spans="1:2" ht="19" x14ac:dyDescent="0.25">
      <c r="A62" s="6" t="s">
        <v>63</v>
      </c>
      <c r="B62" s="7" t="s">
        <v>73</v>
      </c>
    </row>
    <row r="63" spans="1:2" ht="19" x14ac:dyDescent="0.25">
      <c r="A63" s="6" t="s">
        <v>101</v>
      </c>
      <c r="B63" s="7" t="s">
        <v>73</v>
      </c>
    </row>
    <row r="64" spans="1:2" ht="19" x14ac:dyDescent="0.25">
      <c r="A64" s="6" t="s">
        <v>65</v>
      </c>
      <c r="B64" s="7" t="s">
        <v>73</v>
      </c>
    </row>
    <row r="65" spans="1:2" ht="19" x14ac:dyDescent="0.25">
      <c r="A65" s="6" t="s">
        <v>62</v>
      </c>
      <c r="B65" s="7" t="s">
        <v>73</v>
      </c>
    </row>
    <row r="66" spans="1:2" ht="19" x14ac:dyDescent="0.25">
      <c r="A66" s="6" t="s">
        <v>64</v>
      </c>
      <c r="B66" s="7" t="s">
        <v>73</v>
      </c>
    </row>
    <row r="67" spans="1:2" ht="19" x14ac:dyDescent="0.25">
      <c r="A67" s="6" t="s">
        <v>91</v>
      </c>
      <c r="B67" s="7" t="s">
        <v>73</v>
      </c>
    </row>
    <row r="68" spans="1:2" ht="19" x14ac:dyDescent="0.25">
      <c r="A68" s="6" t="s">
        <v>43</v>
      </c>
      <c r="B68" s="7" t="s">
        <v>73</v>
      </c>
    </row>
    <row r="69" spans="1:2" ht="19" x14ac:dyDescent="0.25">
      <c r="A69" s="6" t="s">
        <v>52</v>
      </c>
      <c r="B69" s="7" t="s">
        <v>73</v>
      </c>
    </row>
    <row r="70" spans="1:2" ht="19" x14ac:dyDescent="0.25">
      <c r="A70" s="6" t="s">
        <v>42</v>
      </c>
      <c r="B70" s="7" t="s">
        <v>73</v>
      </c>
    </row>
    <row r="71" spans="1:2" ht="19" x14ac:dyDescent="0.25">
      <c r="A71" s="6" t="s">
        <v>56</v>
      </c>
      <c r="B71" s="7" t="s">
        <v>73</v>
      </c>
    </row>
    <row r="72" spans="1:2" ht="19" x14ac:dyDescent="0.25">
      <c r="A72" s="6" t="s">
        <v>45</v>
      </c>
      <c r="B72" s="7" t="s">
        <v>73</v>
      </c>
    </row>
    <row r="73" spans="1:2" ht="19" x14ac:dyDescent="0.25">
      <c r="A73" s="6" t="s">
        <v>55</v>
      </c>
      <c r="B73" s="7" t="s">
        <v>73</v>
      </c>
    </row>
    <row r="74" spans="1:2" ht="19" x14ac:dyDescent="0.25">
      <c r="A74" s="6" t="s">
        <v>59</v>
      </c>
      <c r="B74" s="7" t="s">
        <v>73</v>
      </c>
    </row>
    <row r="75" spans="1:2" ht="19" x14ac:dyDescent="0.25">
      <c r="A75" s="6" t="s">
        <v>86</v>
      </c>
      <c r="B75" s="7" t="s">
        <v>73</v>
      </c>
    </row>
    <row r="76" spans="1:2" ht="19" x14ac:dyDescent="0.25">
      <c r="A76" s="6" t="s">
        <v>41</v>
      </c>
      <c r="B76" s="7" t="s">
        <v>73</v>
      </c>
    </row>
    <row r="77" spans="1:2" ht="19" x14ac:dyDescent="0.25">
      <c r="A77" s="6" t="s">
        <v>102</v>
      </c>
      <c r="B77" s="7" t="s">
        <v>73</v>
      </c>
    </row>
    <row r="78" spans="1:2" ht="19" x14ac:dyDescent="0.25">
      <c r="A78" s="6" t="s">
        <v>88</v>
      </c>
      <c r="B78" s="7" t="s">
        <v>73</v>
      </c>
    </row>
    <row r="79" spans="1:2" ht="19" x14ac:dyDescent="0.25">
      <c r="A79" s="6" t="s">
        <v>108</v>
      </c>
      <c r="B79" s="7" t="s">
        <v>73</v>
      </c>
    </row>
    <row r="80" spans="1:2" ht="19" x14ac:dyDescent="0.25">
      <c r="A80" s="6" t="s">
        <v>105</v>
      </c>
      <c r="B80" s="7" t="s">
        <v>73</v>
      </c>
    </row>
    <row r="81" spans="1:2" ht="19" x14ac:dyDescent="0.25">
      <c r="A81" s="6" t="s">
        <v>90</v>
      </c>
      <c r="B81" s="7" t="s">
        <v>73</v>
      </c>
    </row>
    <row r="82" spans="1:2" ht="19" x14ac:dyDescent="0.25">
      <c r="A82" s="6" t="s">
        <v>89</v>
      </c>
      <c r="B82" s="7" t="s">
        <v>73</v>
      </c>
    </row>
    <row r="83" spans="1:2" ht="19" x14ac:dyDescent="0.25">
      <c r="A83" s="6" t="s">
        <v>106</v>
      </c>
      <c r="B83" s="7" t="s">
        <v>73</v>
      </c>
    </row>
    <row r="84" spans="1:2" ht="19" x14ac:dyDescent="0.25">
      <c r="A84" s="6" t="s">
        <v>49</v>
      </c>
      <c r="B84" s="7" t="s">
        <v>73</v>
      </c>
    </row>
    <row r="85" spans="1:2" ht="19" x14ac:dyDescent="0.25">
      <c r="A85" s="6" t="s">
        <v>54</v>
      </c>
      <c r="B85" s="7" t="s">
        <v>73</v>
      </c>
    </row>
    <row r="86" spans="1:2" ht="19" x14ac:dyDescent="0.25">
      <c r="A86" s="6" t="s">
        <v>51</v>
      </c>
      <c r="B86" s="7" t="s">
        <v>73</v>
      </c>
    </row>
    <row r="87" spans="1:2" ht="19" x14ac:dyDescent="0.25">
      <c r="A87" s="6" t="s">
        <v>38</v>
      </c>
      <c r="B87" s="7" t="s">
        <v>73</v>
      </c>
    </row>
    <row r="88" spans="1:2" ht="19" x14ac:dyDescent="0.25">
      <c r="A88" s="6" t="s">
        <v>46</v>
      </c>
      <c r="B88" s="7" t="s">
        <v>73</v>
      </c>
    </row>
    <row r="89" spans="1:2" ht="19" x14ac:dyDescent="0.25">
      <c r="A89" s="6" t="s">
        <v>103</v>
      </c>
      <c r="B89" s="7" t="s">
        <v>73</v>
      </c>
    </row>
    <row r="90" spans="1:2" ht="19" x14ac:dyDescent="0.25">
      <c r="A90" s="6" t="s">
        <v>60</v>
      </c>
      <c r="B90" s="7" t="s">
        <v>73</v>
      </c>
    </row>
    <row r="91" spans="1:2" ht="19" x14ac:dyDescent="0.25">
      <c r="A91" s="6" t="s">
        <v>111</v>
      </c>
      <c r="B91" s="7" t="s">
        <v>73</v>
      </c>
    </row>
    <row r="92" spans="1:2" ht="19" x14ac:dyDescent="0.25">
      <c r="A92" s="6" t="s">
        <v>61</v>
      </c>
      <c r="B92" s="7" t="s">
        <v>73</v>
      </c>
    </row>
    <row r="93" spans="1:2" ht="19" x14ac:dyDescent="0.25">
      <c r="A93" s="6" t="s">
        <v>87</v>
      </c>
      <c r="B93" s="7" t="s">
        <v>73</v>
      </c>
    </row>
    <row r="94" spans="1:2" ht="19" x14ac:dyDescent="0.25">
      <c r="A94" s="6" t="s">
        <v>57</v>
      </c>
      <c r="B94" s="7" t="s">
        <v>73</v>
      </c>
    </row>
    <row r="95" spans="1:2" ht="19" x14ac:dyDescent="0.25">
      <c r="A95" s="6" t="s">
        <v>36</v>
      </c>
      <c r="B95" s="7" t="s">
        <v>73</v>
      </c>
    </row>
    <row r="96" spans="1:2" ht="19" x14ac:dyDescent="0.25">
      <c r="A96" s="6" t="s">
        <v>39</v>
      </c>
      <c r="B96" s="7" t="s">
        <v>73</v>
      </c>
    </row>
    <row r="97" spans="1:2" ht="19" x14ac:dyDescent="0.25">
      <c r="A97" s="6" t="s">
        <v>99</v>
      </c>
      <c r="B97" s="7" t="s">
        <v>73</v>
      </c>
    </row>
    <row r="98" spans="1:2" ht="19" x14ac:dyDescent="0.25">
      <c r="A98" s="6" t="s">
        <v>100</v>
      </c>
      <c r="B98" s="7" t="s">
        <v>73</v>
      </c>
    </row>
    <row r="99" spans="1:2" ht="19" x14ac:dyDescent="0.25">
      <c r="A99" s="6" t="s">
        <v>104</v>
      </c>
      <c r="B99" s="7" t="s">
        <v>73</v>
      </c>
    </row>
    <row r="100" spans="1:2" ht="19" x14ac:dyDescent="0.25">
      <c r="A100" s="6" t="s">
        <v>109</v>
      </c>
      <c r="B100" s="7" t="s">
        <v>73</v>
      </c>
    </row>
    <row r="101" spans="1:2" ht="19" x14ac:dyDescent="0.25">
      <c r="A101" s="6" t="s">
        <v>53</v>
      </c>
      <c r="B101" s="7" t="s">
        <v>73</v>
      </c>
    </row>
    <row r="102" spans="1:2" ht="19" x14ac:dyDescent="0.25">
      <c r="A102" s="6" t="s">
        <v>47</v>
      </c>
      <c r="B102" s="7" t="s">
        <v>73</v>
      </c>
    </row>
    <row r="103" spans="1:2" ht="19" x14ac:dyDescent="0.25">
      <c r="A103" s="6" t="s">
        <v>48</v>
      </c>
      <c r="B103" s="7" t="s">
        <v>73</v>
      </c>
    </row>
    <row r="104" spans="1:2" ht="19" x14ac:dyDescent="0.25">
      <c r="A104" s="6" t="s">
        <v>50</v>
      </c>
      <c r="B104" s="7" t="s">
        <v>73</v>
      </c>
    </row>
    <row r="105" spans="1:2" ht="19" x14ac:dyDescent="0.25">
      <c r="A105" s="6" t="s">
        <v>37</v>
      </c>
      <c r="B105" s="7" t="s">
        <v>73</v>
      </c>
    </row>
    <row r="106" spans="1:2" ht="19" x14ac:dyDescent="0.25">
      <c r="A106" s="52" t="s">
        <v>123</v>
      </c>
      <c r="B106" s="53" t="s">
        <v>73</v>
      </c>
    </row>
    <row r="107" spans="1:2" ht="20" thickBot="1" x14ac:dyDescent="0.3">
      <c r="A107" s="4" t="s">
        <v>58</v>
      </c>
      <c r="B107" s="5" t="s">
        <v>73</v>
      </c>
    </row>
  </sheetData>
  <sortState xmlns:xlrd2="http://schemas.microsoft.com/office/spreadsheetml/2017/richdata2" ref="A101:B107">
    <sortCondition ref="A101:A107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67C5-83E8-0C43-B053-BB446B1BC88D}">
  <dimension ref="B1:N45"/>
  <sheetViews>
    <sheetView tabSelected="1" zoomScale="101" workbookViewId="0">
      <selection activeCell="F27" sqref="F27"/>
    </sheetView>
  </sheetViews>
  <sheetFormatPr baseColWidth="10" defaultRowHeight="16" x14ac:dyDescent="0.2"/>
  <cols>
    <col min="1" max="1" width="4" customWidth="1"/>
    <col min="3" max="3" width="26.1640625" customWidth="1"/>
    <col min="4" max="4" width="14.6640625" customWidth="1"/>
    <col min="5" max="5" width="12.83203125" customWidth="1"/>
    <col min="6" max="6" width="15.5" customWidth="1"/>
    <col min="8" max="8" width="16.1640625" customWidth="1"/>
    <col min="11" max="11" width="27" customWidth="1"/>
    <col min="14" max="14" width="15.6640625" customWidth="1"/>
  </cols>
  <sheetData>
    <row r="1" spans="2:14" ht="17" thickBot="1" x14ac:dyDescent="0.25"/>
    <row r="2" spans="2:14" ht="19" x14ac:dyDescent="0.25">
      <c r="B2" s="17" t="s">
        <v>112</v>
      </c>
      <c r="C2" s="18" t="s">
        <v>92</v>
      </c>
      <c r="D2" s="33" t="s">
        <v>115</v>
      </c>
      <c r="E2" s="33" t="s">
        <v>113</v>
      </c>
      <c r="F2" s="38" t="s">
        <v>114</v>
      </c>
      <c r="G2" s="38" t="s">
        <v>116</v>
      </c>
      <c r="H2" s="30" t="s">
        <v>117</v>
      </c>
      <c r="K2" s="20" t="s">
        <v>92</v>
      </c>
      <c r="L2" s="21" t="s">
        <v>113</v>
      </c>
      <c r="M2" s="21" t="s">
        <v>118</v>
      </c>
      <c r="N2" s="44" t="s">
        <v>119</v>
      </c>
    </row>
    <row r="3" spans="2:14" ht="19" x14ac:dyDescent="0.25">
      <c r="B3" s="14">
        <v>4</v>
      </c>
      <c r="C3" s="13" t="s">
        <v>93</v>
      </c>
      <c r="D3" s="34">
        <v>671291</v>
      </c>
      <c r="E3" s="36">
        <f>D3/D9</f>
        <v>0.23775836158810407</v>
      </c>
      <c r="F3" s="39">
        <v>24186840</v>
      </c>
      <c r="G3" s="40">
        <f>F3/379029644</f>
        <v>6.3812528605282387E-2</v>
      </c>
      <c r="H3" s="31">
        <f>D3/F3</f>
        <v>2.7754390404037897E-2</v>
      </c>
      <c r="K3" s="22" t="s">
        <v>93</v>
      </c>
      <c r="L3" s="19">
        <v>0.23775836158810407</v>
      </c>
      <c r="M3" s="19">
        <v>6.3812528605282387E-2</v>
      </c>
      <c r="N3" s="45"/>
    </row>
    <row r="4" spans="2:14" ht="19" x14ac:dyDescent="0.25">
      <c r="B4" s="14">
        <v>2</v>
      </c>
      <c r="C4" s="13" t="s">
        <v>71</v>
      </c>
      <c r="D4" s="34">
        <v>602302</v>
      </c>
      <c r="E4" s="36">
        <f>D4/D9</f>
        <v>0.21332378461984183</v>
      </c>
      <c r="F4" s="41">
        <v>4418685</v>
      </c>
      <c r="G4" s="40">
        <f t="shared" ref="G4:G9" si="0">F4/379029644</f>
        <v>1.1657887634772967E-2</v>
      </c>
      <c r="H4" s="31">
        <f t="shared" ref="H4:H9" si="1">D4/F4</f>
        <v>0.13630797397868372</v>
      </c>
      <c r="K4" s="22" t="s">
        <v>71</v>
      </c>
      <c r="L4" s="19">
        <v>0.21332378461984183</v>
      </c>
      <c r="M4" s="19">
        <v>1.1657887634772967E-2</v>
      </c>
      <c r="N4" s="45"/>
    </row>
    <row r="5" spans="2:14" ht="19" x14ac:dyDescent="0.25">
      <c r="B5" s="14">
        <v>37</v>
      </c>
      <c r="C5" s="13" t="s">
        <v>76</v>
      </c>
      <c r="D5" s="34">
        <v>460529</v>
      </c>
      <c r="E5" s="36">
        <f>D5/D9</f>
        <v>0.16311051467069865</v>
      </c>
      <c r="F5" s="39">
        <v>110960941</v>
      </c>
      <c r="G5" s="40">
        <f t="shared" si="0"/>
        <v>0.29275003355674206</v>
      </c>
      <c r="H5" s="31">
        <f t="shared" si="1"/>
        <v>4.1503703541951754E-3</v>
      </c>
      <c r="K5" s="22" t="s">
        <v>76</v>
      </c>
      <c r="L5" s="19">
        <v>0.16311051467069865</v>
      </c>
      <c r="M5" s="19">
        <v>0.29275003355674206</v>
      </c>
      <c r="N5" s="45"/>
    </row>
    <row r="6" spans="2:14" ht="19" x14ac:dyDescent="0.25">
      <c r="B6" s="14">
        <v>6</v>
      </c>
      <c r="C6" s="12" t="s">
        <v>74</v>
      </c>
      <c r="D6" s="34">
        <v>427731</v>
      </c>
      <c r="E6" s="36">
        <f>D6/D9</f>
        <v>0.15149409385861173</v>
      </c>
      <c r="F6" s="39">
        <v>36537561</v>
      </c>
      <c r="G6" s="40">
        <f t="shared" si="0"/>
        <v>9.6397634270526875E-2</v>
      </c>
      <c r="H6" s="31">
        <f t="shared" si="1"/>
        <v>1.1706610630085571E-2</v>
      </c>
      <c r="K6" s="23" t="s">
        <v>74</v>
      </c>
      <c r="L6" s="19">
        <v>0.15149409385861173</v>
      </c>
      <c r="M6" s="19">
        <v>9.6397634270526875E-2</v>
      </c>
      <c r="N6" s="45"/>
    </row>
    <row r="7" spans="2:14" ht="19" x14ac:dyDescent="0.25">
      <c r="B7" s="14">
        <v>47</v>
      </c>
      <c r="C7" s="54" t="s">
        <v>73</v>
      </c>
      <c r="D7" s="34">
        <v>417926</v>
      </c>
      <c r="E7" s="36">
        <f>D7/D9</f>
        <v>0.14802135143338727</v>
      </c>
      <c r="F7" s="39">
        <v>153414373</v>
      </c>
      <c r="G7" s="40">
        <f t="shared" si="0"/>
        <v>0.40475560534257315</v>
      </c>
      <c r="H7" s="31">
        <f t="shared" si="1"/>
        <v>2.7241645735500935E-3</v>
      </c>
      <c r="K7" s="55" t="s">
        <v>73</v>
      </c>
      <c r="L7" s="19">
        <v>0.14802135143338727</v>
      </c>
      <c r="M7" s="19">
        <v>0.40475560534257299</v>
      </c>
      <c r="N7" s="45"/>
    </row>
    <row r="8" spans="2:14" ht="20" thickBot="1" x14ac:dyDescent="0.3">
      <c r="B8" s="14">
        <v>10</v>
      </c>
      <c r="C8" s="12" t="s">
        <v>75</v>
      </c>
      <c r="D8" s="34">
        <v>243638</v>
      </c>
      <c r="E8" s="36">
        <f>D8/D9</f>
        <v>8.6291893829356411E-2</v>
      </c>
      <c r="F8" s="39">
        <v>49511244</v>
      </c>
      <c r="G8" s="40">
        <f t="shared" si="0"/>
        <v>0.13062631059010255</v>
      </c>
      <c r="H8" s="31">
        <f t="shared" si="1"/>
        <v>4.9208620167168491E-3</v>
      </c>
      <c r="K8" s="24" t="s">
        <v>75</v>
      </c>
      <c r="L8" s="25">
        <v>8.6291893829356411E-2</v>
      </c>
      <c r="M8" s="25">
        <v>0.13062631059010255</v>
      </c>
      <c r="N8" s="46"/>
    </row>
    <row r="9" spans="2:14" ht="20" thickBot="1" x14ac:dyDescent="0.3">
      <c r="B9" s="15">
        <f>SUM(B3:B8)</f>
        <v>106</v>
      </c>
      <c r="C9" s="16"/>
      <c r="D9" s="35">
        <f>SUM(D2:D8)</f>
        <v>2823417</v>
      </c>
      <c r="E9" s="37">
        <f>D9/D9</f>
        <v>1</v>
      </c>
      <c r="F9" s="42">
        <f>SUM(F3:F8)</f>
        <v>379029644</v>
      </c>
      <c r="G9" s="43">
        <f t="shared" si="0"/>
        <v>1</v>
      </c>
      <c r="H9" s="31">
        <f t="shared" si="1"/>
        <v>7.4490664376636465E-3</v>
      </c>
    </row>
    <row r="10" spans="2:14" ht="17" thickBot="1" x14ac:dyDescent="0.25">
      <c r="B10" s="47" t="s">
        <v>126</v>
      </c>
      <c r="C10" s="48"/>
      <c r="D10" s="48"/>
      <c r="E10" s="48"/>
      <c r="F10" s="48"/>
      <c r="G10" s="48"/>
      <c r="H10" s="49"/>
    </row>
    <row r="33" spans="2:9" ht="17" thickBot="1" x14ac:dyDescent="0.25"/>
    <row r="34" spans="2:9" ht="19" x14ac:dyDescent="0.25">
      <c r="B34" s="17" t="s">
        <v>112</v>
      </c>
      <c r="C34" s="18" t="s">
        <v>92</v>
      </c>
      <c r="D34" s="30" t="s">
        <v>121</v>
      </c>
      <c r="E34" s="26"/>
      <c r="F34" s="26"/>
      <c r="G34" s="26"/>
      <c r="H34" s="26"/>
      <c r="I34" s="26"/>
    </row>
    <row r="35" spans="2:9" ht="19" x14ac:dyDescent="0.25">
      <c r="B35" s="14">
        <v>4</v>
      </c>
      <c r="C35" s="13" t="s">
        <v>93</v>
      </c>
      <c r="D35" s="31">
        <v>2.7754390404037897E-2</v>
      </c>
      <c r="E35" s="51"/>
      <c r="F35" s="11"/>
      <c r="G35" s="27"/>
      <c r="H35" s="27"/>
      <c r="I35" s="27"/>
    </row>
    <row r="36" spans="2:9" ht="19" x14ac:dyDescent="0.25">
      <c r="B36" s="14">
        <v>2</v>
      </c>
      <c r="C36" s="13" t="s">
        <v>71</v>
      </c>
      <c r="D36" s="31">
        <v>0.13630797397868372</v>
      </c>
      <c r="E36" s="51"/>
      <c r="F36" s="28"/>
      <c r="G36" s="27"/>
      <c r="H36" s="27"/>
      <c r="I36" s="27"/>
    </row>
    <row r="37" spans="2:9" ht="19" x14ac:dyDescent="0.25">
      <c r="B37" s="14">
        <v>37</v>
      </c>
      <c r="C37" s="13" t="s">
        <v>76</v>
      </c>
      <c r="D37" s="31">
        <v>4.1503703541951754E-3</v>
      </c>
      <c r="E37" s="51"/>
      <c r="F37" s="11"/>
      <c r="G37" s="27"/>
      <c r="H37" s="27"/>
      <c r="I37" s="27"/>
    </row>
    <row r="38" spans="2:9" ht="19" x14ac:dyDescent="0.25">
      <c r="B38" s="14">
        <v>6</v>
      </c>
      <c r="C38" s="12" t="s">
        <v>74</v>
      </c>
      <c r="D38" s="31">
        <v>1.1706610630085571E-2</v>
      </c>
      <c r="E38" s="51"/>
      <c r="F38" s="11"/>
      <c r="G38" s="27"/>
      <c r="H38" s="27"/>
      <c r="I38" s="27"/>
    </row>
    <row r="39" spans="2:9" ht="19" x14ac:dyDescent="0.25">
      <c r="B39" s="14">
        <v>47</v>
      </c>
      <c r="C39" s="54" t="s">
        <v>73</v>
      </c>
      <c r="D39" s="31">
        <v>2.5825350796825275E-3</v>
      </c>
      <c r="E39" s="51"/>
      <c r="F39" s="11"/>
      <c r="G39" s="27"/>
      <c r="H39" s="27"/>
      <c r="I39" s="27"/>
    </row>
    <row r="40" spans="2:9" ht="19" x14ac:dyDescent="0.25">
      <c r="B40" s="14">
        <v>10</v>
      </c>
      <c r="C40" s="12" t="s">
        <v>75</v>
      </c>
      <c r="D40" s="31">
        <v>4.9208620167168491E-3</v>
      </c>
      <c r="E40" s="51"/>
      <c r="F40" s="11"/>
      <c r="G40" s="27"/>
      <c r="H40" s="27"/>
      <c r="I40" s="27"/>
    </row>
    <row r="41" spans="2:9" ht="20" thickBot="1" x14ac:dyDescent="0.3">
      <c r="B41" s="15">
        <f>SUM(B35:B40)</f>
        <v>106</v>
      </c>
      <c r="C41" s="16" t="s">
        <v>120</v>
      </c>
      <c r="D41" s="32">
        <v>7.3917411061389174E-3</v>
      </c>
      <c r="E41" s="51"/>
      <c r="F41" s="11"/>
      <c r="G41" s="27"/>
      <c r="H41" s="27"/>
      <c r="I41" s="27"/>
    </row>
    <row r="42" spans="2:9" x14ac:dyDescent="0.2">
      <c r="B42" s="50"/>
      <c r="C42" s="50"/>
      <c r="D42" s="50"/>
      <c r="E42" s="50"/>
      <c r="F42" s="50"/>
      <c r="G42" s="50"/>
      <c r="H42" s="50"/>
    </row>
    <row r="43" spans="2:9" x14ac:dyDescent="0.2">
      <c r="B43" s="29"/>
      <c r="C43" s="29"/>
      <c r="D43" s="29"/>
      <c r="E43" s="29"/>
      <c r="F43" s="29"/>
      <c r="G43" s="29"/>
      <c r="H43" s="29"/>
    </row>
    <row r="44" spans="2:9" x14ac:dyDescent="0.2">
      <c r="B44" s="29"/>
      <c r="C44" s="29"/>
      <c r="D44" s="29"/>
      <c r="E44" s="29"/>
      <c r="F44" s="29"/>
      <c r="G44" s="29"/>
      <c r="H44" s="29"/>
    </row>
    <row r="45" spans="2:9" x14ac:dyDescent="0.2">
      <c r="B45" s="29"/>
      <c r="C45" s="29"/>
      <c r="D45" s="29"/>
      <c r="E45" s="29"/>
      <c r="F45" s="29"/>
      <c r="G45" s="29"/>
      <c r="H45" s="29"/>
    </row>
  </sheetData>
  <mergeCells count="4">
    <mergeCell ref="N2:N8"/>
    <mergeCell ref="B10:H10"/>
    <mergeCell ref="B42:H42"/>
    <mergeCell ref="E35:E41"/>
  </mergeCells>
  <hyperlinks>
    <hyperlink ref="C8" r:id="rId1" xr:uid="{3CEEDE75-2207-934B-99AB-A5CA83A51229}"/>
    <hyperlink ref="C6" r:id="rId2" xr:uid="{99168AC0-7E00-E047-A18F-2D5A6C559E56}"/>
    <hyperlink ref="C4" r:id="rId3" xr:uid="{4F7D6993-71E2-E046-B73A-730710D0AB55}"/>
    <hyperlink ref="C3" r:id="rId4" xr:uid="{0DC25788-114D-2B4B-8D7D-F8ED32F1EAF0}"/>
    <hyperlink ref="C5" r:id="rId5" xr:uid="{1518CE51-6B8A-7740-A798-BD2AD1320D5A}"/>
    <hyperlink ref="K8" r:id="rId6" xr:uid="{0DF31042-C79E-0945-8BAB-F3B022527842}"/>
    <hyperlink ref="K6" r:id="rId7" xr:uid="{9689DD32-B081-D84A-B416-FF0D6BAE0668}"/>
    <hyperlink ref="K4" r:id="rId8" xr:uid="{DF038DD7-2E10-0745-BD42-C55262FB7B55}"/>
    <hyperlink ref="K3" r:id="rId9" xr:uid="{3AEE33EB-0190-3D44-B707-4E665919AADA}"/>
    <hyperlink ref="K5" r:id="rId10" xr:uid="{C4320503-56C2-A240-A87E-E100B40ADFED}"/>
    <hyperlink ref="C40" r:id="rId11" xr:uid="{76637367-C67A-FA45-A864-334E4D0A108F}"/>
    <hyperlink ref="C38" r:id="rId12" xr:uid="{1128EA8B-FEE4-3C47-8307-8284DC1D46F3}"/>
    <hyperlink ref="C36" r:id="rId13" xr:uid="{D3EF3BB1-C7F8-7549-B9DA-1A197BF4AC11}"/>
    <hyperlink ref="C35" r:id="rId14" xr:uid="{8D450E63-04A1-E948-A8F5-5371C4F5E845}"/>
    <hyperlink ref="C37" r:id="rId15" xr:uid="{F56CD38F-BF2D-474A-B928-D41572B2991A}"/>
    <hyperlink ref="C7" r:id="rId16" xr:uid="{FF30B043-DC0A-9C46-BB40-D103FD17F1C6}"/>
    <hyperlink ref="C39" r:id="rId17" xr:uid="{3363968B-A8DF-BA4A-9FC7-43BB0CD7C0B2}"/>
    <hyperlink ref="K7" r:id="rId18" xr:uid="{3DD679C2-87A9-A841-A7B4-6678C56C7FA7}"/>
  </hyperlinks>
  <pageMargins left="0.7" right="0.7" top="0.75" bottom="0.75" header="0.3" footer="0.3"/>
  <pageSetup paperSize="9" orientation="portrait" horizontalDpi="0" verticalDpi="0"/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BAB49-22AA-694B-AAA4-4B89653DC1F8}">
  <dimension ref="A1:D9"/>
  <sheetViews>
    <sheetView zoomScale="101" workbookViewId="0">
      <selection activeCell="B30" sqref="B30"/>
    </sheetView>
  </sheetViews>
  <sheetFormatPr baseColWidth="10" defaultRowHeight="16" x14ac:dyDescent="0.2"/>
  <cols>
    <col min="1" max="1" width="26.1640625" customWidth="1"/>
    <col min="2" max="2" width="15.33203125" customWidth="1"/>
    <col min="3" max="3" width="16.33203125" customWidth="1"/>
  </cols>
  <sheetData>
    <row r="1" spans="1:4" ht="19" x14ac:dyDescent="0.25">
      <c r="A1" s="58" t="s">
        <v>92</v>
      </c>
      <c r="B1" s="59" t="s">
        <v>124</v>
      </c>
      <c r="C1" s="60" t="s">
        <v>115</v>
      </c>
      <c r="D1" s="61" t="s">
        <v>125</v>
      </c>
    </row>
    <row r="2" spans="1:4" ht="19" x14ac:dyDescent="0.25">
      <c r="A2" s="23" t="s">
        <v>75</v>
      </c>
      <c r="B2" s="57">
        <v>24377</v>
      </c>
      <c r="C2" s="56">
        <v>243638</v>
      </c>
      <c r="D2" s="62">
        <f>B2/C2</f>
        <v>0.10005417874059055</v>
      </c>
    </row>
    <row r="3" spans="1:4" ht="19" x14ac:dyDescent="0.25">
      <c r="A3" s="23" t="s">
        <v>74</v>
      </c>
      <c r="B3" s="57">
        <v>19958</v>
      </c>
      <c r="C3" s="56">
        <v>427731</v>
      </c>
      <c r="D3" s="62">
        <f>B3/C3</f>
        <v>4.6660167254653044E-2</v>
      </c>
    </row>
    <row r="4" spans="1:4" ht="19" x14ac:dyDescent="0.25">
      <c r="A4" s="23" t="s">
        <v>73</v>
      </c>
      <c r="B4" s="57">
        <v>17412</v>
      </c>
      <c r="C4" s="56">
        <v>396198</v>
      </c>
      <c r="D4" s="62">
        <f>B4/C4</f>
        <v>4.3947723108142898E-2</v>
      </c>
    </row>
    <row r="5" spans="1:4" ht="19" x14ac:dyDescent="0.25">
      <c r="A5" s="23" t="s">
        <v>76</v>
      </c>
      <c r="B5" s="57">
        <v>12450</v>
      </c>
      <c r="C5" s="56">
        <v>460529</v>
      </c>
      <c r="D5" s="62">
        <f>B5/C5</f>
        <v>2.7034128143938817E-2</v>
      </c>
    </row>
    <row r="6" spans="1:4" ht="19" x14ac:dyDescent="0.25">
      <c r="A6" s="22" t="s">
        <v>71</v>
      </c>
      <c r="B6" s="57">
        <v>12179</v>
      </c>
      <c r="C6" s="56">
        <v>602302</v>
      </c>
      <c r="D6" s="62">
        <f>B6/C6</f>
        <v>2.0220753044153928E-2</v>
      </c>
    </row>
    <row r="7" spans="1:4" ht="19" x14ac:dyDescent="0.25">
      <c r="A7" s="23" t="s">
        <v>93</v>
      </c>
      <c r="B7" s="57">
        <v>9739</v>
      </c>
      <c r="C7" s="56">
        <v>671291</v>
      </c>
      <c r="D7" s="62">
        <f>B7/C7</f>
        <v>1.4507866186199427E-2</v>
      </c>
    </row>
    <row r="8" spans="1:4" ht="20" thickBot="1" x14ac:dyDescent="0.3">
      <c r="A8" s="63" t="s">
        <v>120</v>
      </c>
      <c r="B8" s="64">
        <f>SUM(B2:B7)</f>
        <v>96115</v>
      </c>
      <c r="C8" s="65">
        <f>SUM(C2:C7)</f>
        <v>2801689</v>
      </c>
      <c r="D8" s="66">
        <f>B8/C8</f>
        <v>3.4306091789631184E-2</v>
      </c>
    </row>
    <row r="9" spans="1:4" ht="17" thickBot="1" x14ac:dyDescent="0.25">
      <c r="A9" s="69">
        <v>43980</v>
      </c>
      <c r="B9" s="67"/>
      <c r="C9" s="67"/>
      <c r="D9" s="68"/>
    </row>
  </sheetData>
  <sortState xmlns:xlrd2="http://schemas.microsoft.com/office/spreadsheetml/2017/richdata2" ref="A2:D7">
    <sortCondition descending="1" ref="B2:B7"/>
  </sortState>
  <mergeCells count="1">
    <mergeCell ref="A9:D9"/>
  </mergeCells>
  <hyperlinks>
    <hyperlink ref="A7" r:id="rId1" xr:uid="{CDBFB644-4F11-4040-94F0-5A1CA2133BBA}"/>
    <hyperlink ref="A6" r:id="rId2" xr:uid="{EB2F2F80-5B4F-F644-A2AD-58D8A0F33B94}"/>
    <hyperlink ref="A5" r:id="rId3" xr:uid="{8A80317E-07EC-D445-A429-7BD217BA2EB9}"/>
    <hyperlink ref="A3" r:id="rId4" xr:uid="{55CF7C86-3645-C546-903C-48531BB63C09}"/>
    <hyperlink ref="A2" r:id="rId5" xr:uid="{FECCEC55-7750-B746-80FD-00F837559649}"/>
    <hyperlink ref="A4" r:id="rId6" xr:uid="{D6788B2C-213A-574C-B419-BCF146468E73}"/>
  </hyperlinks>
  <pageMargins left="0.7" right="0.7" top="0.75" bottom="0.75" header="0.3" footer="0.3"/>
  <pageSetup paperSize="9" orientation="portrait" horizontalDpi="0" verticalDpi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Classification </vt:lpstr>
      <vt:lpstr>Profils PhD</vt:lpstr>
      <vt:lpstr>Offres 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2019-08-30T15:36:05Z</dcterms:created>
  <dcterms:modified xsi:type="dcterms:W3CDTF">2020-05-29T08:41:25Z</dcterms:modified>
</cp:coreProperties>
</file>